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ZU_financijsko\PRORAČUN UZUVRH\2023\2. Izmjene i dopune financijskog plana 2023. (2. Rebalans)\"/>
    </mc:Choice>
  </mc:AlternateContent>
  <bookViews>
    <workbookView xWindow="0" yWindow="0" windowWidth="12900" windowHeight="10740"/>
  </bookViews>
  <sheets>
    <sheet name="020 10 - 2. rebalans" sheetId="1" r:id="rId1"/>
  </sheets>
  <externalReferences>
    <externalReference r:id="rId2"/>
    <externalReference r:id="rId3"/>
  </externalReferences>
  <definedNames>
    <definedName name="BExOMDTNOBL8S0LYL4B82RRMASFU" localSheetId="0" hidden="1">'020 10 - 2. rebalans'!#REF!</definedName>
    <definedName name="BExOMDTNOBL8S0LYL4B82RRMASFU" hidden="1">#REF!</definedName>
    <definedName name="_xlnm.Print_Area" localSheetId="0">'020 10 - 2. rebalans'!$A$1:$E$132</definedName>
    <definedName name="SAPBEXhrIndnt" hidden="1">1</definedName>
    <definedName name="SAPBEXrevision" hidden="1">15</definedName>
    <definedName name="SAPBEXsysID" hidden="1">"DBW"</definedName>
    <definedName name="SAPBEXwbID" hidden="1">"6S1XZH3QT7EG9VBTX3DWO5T1R"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 s="1"/>
  <c r="D15" i="1"/>
  <c r="D14" i="1" s="1"/>
  <c r="E15" i="1"/>
  <c r="E14" i="1" s="1"/>
  <c r="C20" i="1"/>
  <c r="D20" i="1"/>
  <c r="E20" i="1"/>
  <c r="E22" i="1"/>
  <c r="E8" i="1" s="1"/>
  <c r="C23" i="1"/>
  <c r="C22" i="1" s="1"/>
  <c r="D23" i="1"/>
  <c r="D22" i="1" s="1"/>
  <c r="E23" i="1"/>
  <c r="E26" i="1"/>
  <c r="E25" i="1" s="1"/>
  <c r="D27" i="1"/>
  <c r="D26" i="1" s="1"/>
  <c r="D25" i="1" s="1"/>
  <c r="E27" i="1"/>
  <c r="D29" i="1"/>
  <c r="C30" i="1"/>
  <c r="C29" i="1" s="1"/>
  <c r="D30" i="1"/>
  <c r="E30" i="1"/>
  <c r="E29" i="1" s="1"/>
  <c r="E7" i="1" s="1"/>
  <c r="C33" i="1"/>
  <c r="C32" i="1" s="1"/>
  <c r="C34" i="1"/>
  <c r="D34" i="1"/>
  <c r="D33" i="1" s="1"/>
  <c r="D32" i="1" s="1"/>
  <c r="E34" i="1"/>
  <c r="E33" i="1" s="1"/>
  <c r="E32" i="1" s="1"/>
  <c r="C39" i="1"/>
  <c r="C38" i="1" s="1"/>
  <c r="C37" i="1" s="1"/>
  <c r="D39" i="1"/>
  <c r="D38" i="1" s="1"/>
  <c r="D37" i="1" s="1"/>
  <c r="E39" i="1"/>
  <c r="E38" i="1" s="1"/>
  <c r="E37" i="1" s="1"/>
  <c r="E42" i="1"/>
  <c r="E41" i="1" s="1"/>
  <c r="C43" i="1"/>
  <c r="C42" i="1" s="1"/>
  <c r="C41" i="1" s="1"/>
  <c r="D43" i="1"/>
  <c r="D42" i="1" s="1"/>
  <c r="D41" i="1" s="1"/>
  <c r="E43" i="1"/>
  <c r="C45" i="1"/>
  <c r="D45" i="1"/>
  <c r="E45" i="1"/>
  <c r="E48" i="1"/>
  <c r="E47" i="1" s="1"/>
  <c r="C49" i="1"/>
  <c r="C48" i="1" s="1"/>
  <c r="C47" i="1" s="1"/>
  <c r="D49" i="1"/>
  <c r="D48" i="1" s="1"/>
  <c r="D47" i="1" s="1"/>
  <c r="E49" i="1"/>
  <c r="D52" i="1"/>
  <c r="D51" i="1" s="1"/>
  <c r="C53" i="1"/>
  <c r="C52" i="1" s="1"/>
  <c r="C51" i="1" s="1"/>
  <c r="D53" i="1"/>
  <c r="E53" i="1"/>
  <c r="E52" i="1" s="1"/>
  <c r="E51" i="1" s="1"/>
  <c r="C57" i="1"/>
  <c r="C56" i="1" s="1"/>
  <c r="C58" i="1"/>
  <c r="D58" i="1"/>
  <c r="D57" i="1" s="1"/>
  <c r="D56" i="1" s="1"/>
  <c r="E58" i="1"/>
  <c r="E57" i="1" s="1"/>
  <c r="E56" i="1" s="1"/>
  <c r="C63" i="1"/>
  <c r="C62" i="1" s="1"/>
  <c r="C61" i="1" s="1"/>
  <c r="D63" i="1"/>
  <c r="D62" i="1" s="1"/>
  <c r="D61" i="1" s="1"/>
  <c r="E63" i="1"/>
  <c r="E62" i="1" s="1"/>
  <c r="E61" i="1" s="1"/>
  <c r="D68" i="1"/>
  <c r="D67" i="1" s="1"/>
  <c r="E68" i="1"/>
  <c r="E67" i="1" s="1"/>
  <c r="E66" i="1" s="1"/>
  <c r="E70" i="1"/>
  <c r="C71" i="1"/>
  <c r="C70" i="1" s="1"/>
  <c r="D71" i="1"/>
  <c r="D70" i="1" s="1"/>
  <c r="E71" i="1"/>
  <c r="C77" i="1"/>
  <c r="D77" i="1"/>
  <c r="E77" i="1"/>
  <c r="D79" i="1"/>
  <c r="D10" i="1" s="1"/>
  <c r="C80" i="1"/>
  <c r="C79" i="1" s="1"/>
  <c r="C10" i="1" s="1"/>
  <c r="D80" i="1"/>
  <c r="E80" i="1"/>
  <c r="E79" i="1" s="1"/>
  <c r="C86" i="1"/>
  <c r="D86" i="1"/>
  <c r="E86" i="1"/>
  <c r="D89" i="1"/>
  <c r="D88" i="1" s="1"/>
  <c r="C90" i="1"/>
  <c r="C89" i="1" s="1"/>
  <c r="D90" i="1"/>
  <c r="E90" i="1"/>
  <c r="E89" i="1" s="1"/>
  <c r="E88" i="1" s="1"/>
  <c r="C93" i="1"/>
  <c r="E95" i="1"/>
  <c r="E9" i="1" s="1"/>
  <c r="C96" i="1"/>
  <c r="D96" i="1"/>
  <c r="D95" i="1" s="1"/>
  <c r="D9" i="1" s="1"/>
  <c r="E96" i="1"/>
  <c r="C100" i="1"/>
  <c r="C95" i="1" s="1"/>
  <c r="C9" i="1" s="1"/>
  <c r="D103" i="1"/>
  <c r="D102" i="1" s="1"/>
  <c r="E103" i="1"/>
  <c r="E102" i="1" s="1"/>
  <c r="D104" i="1"/>
  <c r="E104" i="1"/>
  <c r="E107" i="1"/>
  <c r="C108" i="1"/>
  <c r="C107" i="1" s="1"/>
  <c r="C106" i="1" s="1"/>
  <c r="D108" i="1"/>
  <c r="D107" i="1" s="1"/>
  <c r="E108" i="1"/>
  <c r="C110" i="1"/>
  <c r="C111" i="1"/>
  <c r="D111" i="1"/>
  <c r="D110" i="1" s="1"/>
  <c r="E111" i="1"/>
  <c r="E110" i="1" s="1"/>
  <c r="C115" i="1"/>
  <c r="C114" i="1" s="1"/>
  <c r="D115" i="1"/>
  <c r="D114" i="1" s="1"/>
  <c r="D113" i="1" s="1"/>
  <c r="E115" i="1"/>
  <c r="E114" i="1" s="1"/>
  <c r="E113" i="1" s="1"/>
  <c r="C118" i="1"/>
  <c r="D118" i="1"/>
  <c r="E118" i="1"/>
  <c r="E120" i="1"/>
  <c r="C121" i="1"/>
  <c r="C120" i="1" s="1"/>
  <c r="D121" i="1"/>
  <c r="D120" i="1" s="1"/>
  <c r="E121" i="1"/>
  <c r="C124" i="1"/>
  <c r="D124" i="1"/>
  <c r="E124" i="1"/>
  <c r="E127" i="1"/>
  <c r="E126" i="1" s="1"/>
  <c r="D128" i="1"/>
  <c r="D127" i="1" s="1"/>
  <c r="D126" i="1" s="1"/>
  <c r="E128" i="1"/>
  <c r="C130" i="1"/>
  <c r="C127" i="1" s="1"/>
  <c r="C126" i="1" s="1"/>
  <c r="D130" i="1"/>
  <c r="E130" i="1"/>
  <c r="C88" i="1" l="1"/>
  <c r="C8" i="1"/>
  <c r="D106" i="1"/>
  <c r="E10" i="1"/>
  <c r="D5" i="1"/>
  <c r="D66" i="1"/>
  <c r="C7" i="1"/>
  <c r="C25" i="1"/>
  <c r="E4" i="1"/>
  <c r="E13" i="1"/>
  <c r="C5" i="1"/>
  <c r="C66" i="1"/>
  <c r="D7" i="1"/>
  <c r="D4" i="1"/>
  <c r="D13" i="1"/>
  <c r="D12" i="1" s="1"/>
  <c r="D11" i="1" s="1"/>
  <c r="D3" i="1" s="1"/>
  <c r="C113" i="1"/>
  <c r="E106" i="1"/>
  <c r="E5" i="1"/>
  <c r="D8" i="1"/>
  <c r="C13" i="1"/>
  <c r="C12" i="1" s="1"/>
  <c r="C11" i="1" s="1"/>
  <c r="C3" i="1" s="1"/>
  <c r="C4" i="1"/>
  <c r="E6" i="1"/>
  <c r="D6" i="1"/>
  <c r="E12" i="1" l="1"/>
  <c r="E11" i="1" s="1"/>
  <c r="E3" i="1" s="1"/>
</calcChain>
</file>

<file path=xl/sharedStrings.xml><?xml version="1.0" encoding="utf-8"?>
<sst xmlns="http://schemas.openxmlformats.org/spreadsheetml/2006/main" count="265" uniqueCount="72">
  <si>
    <t>Rashodi za nabavu proizvedene dugotrajne imovine</t>
  </si>
  <si>
    <t>42</t>
  </si>
  <si>
    <t>Rashodi za nabavu neproizvedene dugotrajne imovine</t>
  </si>
  <si>
    <t>41</t>
  </si>
  <si>
    <t>Rashodi za nabavu nefinancijske imovine</t>
  </si>
  <si>
    <t>4</t>
  </si>
  <si>
    <t>Materijalni rashodi</t>
  </si>
  <si>
    <t>32</t>
  </si>
  <si>
    <t>Rashodi poslovanja</t>
  </si>
  <si>
    <t>3</t>
  </si>
  <si>
    <t>Opći prihodi i primici</t>
  </si>
  <si>
    <t>11</t>
  </si>
  <si>
    <t>INFORMATIZACIJA UREDA ZA UDRUGE</t>
  </si>
  <si>
    <t>K509020</t>
  </si>
  <si>
    <t>Financijski rashodi</t>
  </si>
  <si>
    <t>34</t>
  </si>
  <si>
    <t>Pomoći EU</t>
  </si>
  <si>
    <t>51</t>
  </si>
  <si>
    <t>Sredstva učešća za pomoći</t>
  </si>
  <si>
    <t>12</t>
  </si>
  <si>
    <t>KONTAKT TOČKA ZA PROGRAM GRAĐANI, JEDNAKOST, PRAVA I VRIJEDNOSTI</t>
  </si>
  <si>
    <t>A509074</t>
  </si>
  <si>
    <t>Europski socijalni fond (ESF)</t>
  </si>
  <si>
    <t>561</t>
  </si>
  <si>
    <t>PROGRAM UČINKOVITI LJUDSKI POTENCIJALI 2021-2027</t>
  </si>
  <si>
    <t>A509073</t>
  </si>
  <si>
    <t>Vlastiti prihodi</t>
  </si>
  <si>
    <t>31</t>
  </si>
  <si>
    <t>TWINNING LIGHT PROJEKT "DALJNJA INSTITUCIJONALIZACIJA STRUKTURIRANIH MEHANIZAMA ZA SURADNJU IZMEĐU VLADE I CIVILNOG DRUŠTVA" MK 13 IPA OT 01 17 TWL</t>
  </si>
  <si>
    <t>A509071</t>
  </si>
  <si>
    <t>Ostali rashodi</t>
  </si>
  <si>
    <t>38</t>
  </si>
  <si>
    <t>Švicarski instrument</t>
  </si>
  <si>
    <t>552</t>
  </si>
  <si>
    <t>FINANCIJSKI MEHANIZAM ŠVICARSKOG DOPRINOSA PROCESU PROŠIRENJA EUROPSKE UNIJE</t>
  </si>
  <si>
    <t>A509070</t>
  </si>
  <si>
    <t>Naknade građanima i kućanstvima na temelju osiguranja i druge naknade</t>
  </si>
  <si>
    <t>37</t>
  </si>
  <si>
    <t>Rashodi za zaposlene</t>
  </si>
  <si>
    <t>OP UČINKOVITI LJUDSKI POTENCIJALI, PRIORITET 4 I 5</t>
  </si>
  <si>
    <t>A509069</t>
  </si>
  <si>
    <t>PARTNERSTVO ZA OTVORENU VLAST</t>
  </si>
  <si>
    <t>A509067</t>
  </si>
  <si>
    <t>DANI OTVORENIH VRATA UDRUGA</t>
  </si>
  <si>
    <t>A509065</t>
  </si>
  <si>
    <t>MEĐUNARODNA RAZVOJNA SURADNJA - POTPORA RAZVOJU CIVILNOG DRUŠTVA</t>
  </si>
  <si>
    <t>A509062</t>
  </si>
  <si>
    <t>Prihodi od igara na sreću</t>
  </si>
  <si>
    <t>SUFINANCIRANJE EU PROJEKATA ORGANIZACIJAMA CIVILNOG DRUŠTVA</t>
  </si>
  <si>
    <t>A509051</t>
  </si>
  <si>
    <t>PROVEDBA NACIONALNOG PROGRAMA SUZBIJANJA KORUPCIJE</t>
  </si>
  <si>
    <t>A509042</t>
  </si>
  <si>
    <t>SAVJET ZA RAZVOJ CIVILNOG DRUŠTVA</t>
  </si>
  <si>
    <t>A509030</t>
  </si>
  <si>
    <t>PROVEDBA NACIONALNOG PLANA STVARANJA POTICAJNOG OKRUŽENJA ZA RAZVOJ CIVILNOG DRUŠTVA</t>
  </si>
  <si>
    <t>A509024</t>
  </si>
  <si>
    <t>NACIONALNA ZAKLADA ZA RAZVOJ CIVILNOG DRUŠTVA - UDRUGE ZA RAZVOJ ZAJEDNICE</t>
  </si>
  <si>
    <t>A509014</t>
  </si>
  <si>
    <t>ADMINISTRACIJA I UPRAVLJANJE</t>
  </si>
  <si>
    <t>A509000</t>
  </si>
  <si>
    <t>RAZVOJ CIVILNOG DRUŠTVA I SURADNJA S NEVLADINIM ORGANIZACIJAMA</t>
  </si>
  <si>
    <t>2108</t>
  </si>
  <si>
    <t>POLITIČKI SUSTAV</t>
  </si>
  <si>
    <t>21</t>
  </si>
  <si>
    <t>Ured za udruge</t>
  </si>
  <si>
    <t>02010</t>
  </si>
  <si>
    <t>Plan 2023. nakon 2. rebalansa</t>
  </si>
  <si>
    <t>Plan 2023. nakon 1. rebalansa</t>
  </si>
  <si>
    <t>Početni plan 2023.</t>
  </si>
  <si>
    <t>Naziv</t>
  </si>
  <si>
    <t>Šifra</t>
  </si>
  <si>
    <t>II. POSEBNI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</si>
</sst>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i/>
      <sz val="11"/>
      <name val="Times New Roman"/>
      <family val="1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1"/>
      <charset val="1"/>
    </font>
    <font>
      <sz val="10"/>
      <name val="Arial"/>
      <family val="1"/>
      <charset val="1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" fontId="3" fillId="3" borderId="1" applyNumberFormat="0" applyProtection="0">
      <alignment horizontal="right" vertical="center"/>
    </xf>
    <xf numFmtId="0" fontId="2" fillId="4" borderId="1" applyNumberFormat="0" applyProtection="0">
      <alignment horizontal="left" vertical="center" indent="1"/>
    </xf>
    <xf numFmtId="4" fontId="5" fillId="5" borderId="1" applyNumberFormat="0" applyProtection="0">
      <alignment vertical="center"/>
    </xf>
    <xf numFmtId="0" fontId="12" fillId="6" borderId="1" applyNumberFormat="0" applyProtection="0">
      <alignment horizontal="left" vertical="center" indent="1"/>
    </xf>
    <xf numFmtId="0" fontId="12" fillId="7" borderId="1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2" fillId="0" borderId="0"/>
    <xf numFmtId="0" fontId="2" fillId="0" borderId="0"/>
    <xf numFmtId="0" fontId="15" fillId="9" borderId="0"/>
  </cellStyleXfs>
  <cellXfs count="54">
    <xf numFmtId="0" fontId="0" fillId="0" borderId="0" xfId="0"/>
    <xf numFmtId="0" fontId="0" fillId="2" borderId="0" xfId="0" applyFill="1"/>
    <xf numFmtId="0" fontId="0" fillId="0" borderId="0" xfId="0" applyFill="1"/>
    <xf numFmtId="3" fontId="0" fillId="0" borderId="0" xfId="0" applyNumberFormat="1" applyFill="1"/>
    <xf numFmtId="49" fontId="0" fillId="0" borderId="0" xfId="0" applyNumberFormat="1" applyFill="1"/>
    <xf numFmtId="0" fontId="1" fillId="0" borderId="0" xfId="0" applyFont="1" applyFill="1" applyBorder="1"/>
    <xf numFmtId="3" fontId="2" fillId="0" borderId="0" xfId="0" applyNumberFormat="1" applyFont="1" applyFill="1" applyBorder="1"/>
    <xf numFmtId="3" fontId="4" fillId="0" borderId="0" xfId="1" applyNumberFormat="1" applyFont="1" applyFill="1" applyBorder="1">
      <alignment horizontal="right" vertical="center"/>
    </xf>
    <xf numFmtId="0" fontId="2" fillId="0" borderId="0" xfId="2" quotePrefix="1" applyFont="1" applyFill="1" applyBorder="1">
      <alignment horizontal="left" vertical="center" indent="1"/>
    </xf>
    <xf numFmtId="49" fontId="2" fillId="0" borderId="0" xfId="2" quotePrefix="1" applyNumberFormat="1" applyFont="1" applyFill="1" applyBorder="1" applyAlignment="1">
      <alignment horizontal="left" vertical="center" indent="8"/>
    </xf>
    <xf numFmtId="3" fontId="4" fillId="0" borderId="0" xfId="3" applyNumberFormat="1" applyFont="1" applyFill="1" applyBorder="1">
      <alignment vertical="center"/>
    </xf>
    <xf numFmtId="49" fontId="2" fillId="0" borderId="0" xfId="2" quotePrefix="1" applyNumberFormat="1" applyFont="1" applyFill="1" applyBorder="1" applyAlignment="1">
      <alignment horizontal="left" vertical="center" indent="7"/>
    </xf>
    <xf numFmtId="0" fontId="6" fillId="0" borderId="0" xfId="0" applyFont="1" applyFill="1" applyBorder="1"/>
    <xf numFmtId="3" fontId="7" fillId="0" borderId="0" xfId="3" applyNumberFormat="1" applyFont="1" applyFill="1" applyBorder="1">
      <alignment vertical="center"/>
    </xf>
    <xf numFmtId="3" fontId="8" fillId="0" borderId="0" xfId="0" applyNumberFormat="1" applyFont="1" applyFill="1" applyBorder="1"/>
    <xf numFmtId="0" fontId="8" fillId="0" borderId="0" xfId="2" quotePrefix="1" applyFont="1" applyFill="1" applyBorder="1">
      <alignment horizontal="left" vertical="center" indent="1"/>
    </xf>
    <xf numFmtId="49" fontId="8" fillId="0" borderId="0" xfId="2" quotePrefix="1" applyNumberFormat="1" applyFont="1" applyFill="1" applyBorder="1" applyAlignment="1">
      <alignment horizontal="left" vertical="center" indent="6"/>
    </xf>
    <xf numFmtId="0" fontId="9" fillId="0" borderId="0" xfId="0" applyFont="1" applyFill="1" applyBorder="1"/>
    <xf numFmtId="3" fontId="10" fillId="0" borderId="0" xfId="0" applyNumberFormat="1" applyFont="1" applyFill="1" applyBorder="1"/>
    <xf numFmtId="3" fontId="11" fillId="0" borderId="0" xfId="3" applyNumberFormat="1" applyFont="1" applyFill="1" applyBorder="1">
      <alignment vertical="center"/>
    </xf>
    <xf numFmtId="0" fontId="10" fillId="0" borderId="0" xfId="2" quotePrefix="1" applyFont="1" applyFill="1" applyBorder="1">
      <alignment horizontal="left" vertical="center" indent="1"/>
    </xf>
    <xf numFmtId="49" fontId="10" fillId="0" borderId="0" xfId="2" quotePrefix="1" applyNumberFormat="1" applyFont="1" applyFill="1" applyBorder="1" applyAlignment="1">
      <alignment horizontal="left" vertical="center" indent="5"/>
    </xf>
    <xf numFmtId="3" fontId="10" fillId="0" borderId="0" xfId="0" applyNumberFormat="1" applyFont="1" applyFill="1" applyBorder="1" applyAlignment="1">
      <alignment vertical="center"/>
    </xf>
    <xf numFmtId="0" fontId="10" fillId="0" borderId="0" xfId="2" quotePrefix="1" applyFont="1" applyFill="1" applyBorder="1" applyAlignment="1">
      <alignment horizontal="left" vertical="center" wrapText="1" indent="1"/>
    </xf>
    <xf numFmtId="49" fontId="10" fillId="0" borderId="0" xfId="2" quotePrefix="1" applyNumberFormat="1" applyFont="1" applyFill="1" applyBorder="1" applyAlignment="1">
      <alignment horizontal="left" vertical="top" indent="5"/>
    </xf>
    <xf numFmtId="0" fontId="8" fillId="2" borderId="0" xfId="0" applyFont="1" applyFill="1"/>
    <xf numFmtId="0" fontId="8" fillId="0" borderId="0" xfId="0" applyFont="1" applyFill="1"/>
    <xf numFmtId="3" fontId="7" fillId="0" borderId="0" xfId="1" applyNumberFormat="1" applyFont="1" applyFill="1" applyBorder="1">
      <alignment horizontal="right" vertical="center"/>
    </xf>
    <xf numFmtId="3" fontId="11" fillId="0" borderId="0" xfId="1" applyNumberFormat="1" applyFont="1" applyFill="1" applyBorder="1">
      <alignment horizontal="right" vertical="center"/>
    </xf>
    <xf numFmtId="0" fontId="2" fillId="0" borderId="0" xfId="2" quotePrefix="1" applyFont="1" applyFill="1" applyBorder="1" applyAlignment="1">
      <alignment horizontal="left" vertical="center" wrapText="1" indent="1"/>
    </xf>
    <xf numFmtId="0" fontId="8" fillId="0" borderId="0" xfId="2" quotePrefix="1" applyFont="1" applyFill="1" applyBorder="1" applyAlignment="1">
      <alignment horizontal="left" vertical="center" indent="6"/>
    </xf>
    <xf numFmtId="0" fontId="10" fillId="0" borderId="0" xfId="2" quotePrefix="1" applyFont="1" applyFill="1" applyBorder="1" applyAlignment="1">
      <alignment horizontal="left" vertical="top" wrapText="1" indent="1"/>
    </xf>
    <xf numFmtId="0" fontId="10" fillId="0" borderId="0" xfId="2" quotePrefix="1" applyFont="1" applyFill="1" applyBorder="1" applyAlignment="1">
      <alignment horizontal="left" vertical="top" indent="5"/>
    </xf>
    <xf numFmtId="0" fontId="2" fillId="0" borderId="0" xfId="2" quotePrefix="1" applyFont="1" applyFill="1" applyBorder="1" applyAlignment="1">
      <alignment horizontal="left" vertical="center" indent="8"/>
    </xf>
    <xf numFmtId="0" fontId="2" fillId="0" borderId="0" xfId="2" quotePrefix="1" applyFont="1" applyFill="1" applyBorder="1" applyAlignment="1">
      <alignment horizontal="left" vertical="center" indent="7"/>
    </xf>
    <xf numFmtId="3" fontId="2" fillId="0" borderId="0" xfId="0" applyNumberFormat="1" applyFont="1" applyFill="1" applyBorder="1" applyAlignment="1">
      <alignment vertical="center"/>
    </xf>
    <xf numFmtId="0" fontId="10" fillId="0" borderId="0" xfId="2" quotePrefix="1" applyFont="1" applyFill="1" applyBorder="1" applyAlignment="1">
      <alignment horizontal="left" vertical="center" indent="5"/>
    </xf>
    <xf numFmtId="0" fontId="10" fillId="0" borderId="0" xfId="4" quotePrefix="1" applyFont="1" applyFill="1" applyBorder="1" applyAlignment="1">
      <alignment horizontal="left" vertical="center" wrapText="1" indent="1"/>
    </xf>
    <xf numFmtId="0" fontId="10" fillId="0" borderId="0" xfId="4" quotePrefix="1" applyFont="1" applyFill="1" applyBorder="1" applyAlignment="1">
      <alignment horizontal="left" vertical="center" indent="4"/>
    </xf>
    <xf numFmtId="0" fontId="10" fillId="0" borderId="0" xfId="5" quotePrefix="1" applyFont="1" applyFill="1" applyBorder="1">
      <alignment horizontal="left" vertical="center" indent="1"/>
    </xf>
    <xf numFmtId="0" fontId="10" fillId="0" borderId="0" xfId="5" quotePrefix="1" applyFont="1" applyFill="1" applyBorder="1" applyAlignment="1">
      <alignment horizontal="left" vertical="center" indent="3"/>
    </xf>
    <xf numFmtId="3" fontId="13" fillId="0" borderId="0" xfId="3" applyNumberFormat="1" applyFont="1" applyFill="1" applyBorder="1">
      <alignment vertical="center"/>
    </xf>
    <xf numFmtId="0" fontId="14" fillId="0" borderId="0" xfId="2" quotePrefix="1" applyFont="1" applyFill="1" applyBorder="1">
      <alignment horizontal="left" vertical="center" indent="1"/>
    </xf>
    <xf numFmtId="0" fontId="13" fillId="0" borderId="0" xfId="0" applyFont="1" applyAlignment="1">
      <alignment horizontal="left" wrapText="1" indent="3" readingOrder="1"/>
    </xf>
    <xf numFmtId="0" fontId="10" fillId="0" borderId="0" xfId="6" quotePrefix="1" applyFont="1" applyFill="1" applyBorder="1">
      <alignment horizontal="left" vertical="center" indent="1"/>
    </xf>
    <xf numFmtId="0" fontId="10" fillId="0" borderId="0" xfId="6" quotePrefix="1" applyFont="1" applyFill="1" applyBorder="1" applyAlignment="1">
      <alignment horizontal="left" vertical="center" indent="2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7" applyNumberFormat="1" applyFont="1" applyFill="1" applyBorder="1" applyAlignment="1">
      <alignment horizontal="center" vertical="center" wrapText="1"/>
    </xf>
    <xf numFmtId="0" fontId="11" fillId="0" borderId="3" xfId="8" applyFont="1" applyFill="1" applyBorder="1" applyAlignment="1">
      <alignment horizontal="center" vertical="center"/>
    </xf>
    <xf numFmtId="0" fontId="11" fillId="0" borderId="4" xfId="8" applyFont="1" applyFill="1" applyBorder="1" applyAlignment="1">
      <alignment horizontal="center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/>
    </xf>
    <xf numFmtId="0" fontId="10" fillId="0" borderId="4" xfId="9" applyFont="1" applyFill="1" applyBorder="1" applyAlignment="1">
      <alignment horizontal="center" vertical="center"/>
    </xf>
  </cellXfs>
  <cellStyles count="10">
    <cellStyle name="Normal" xfId="0" builtinId="0"/>
    <cellStyle name="Normalno 2" xfId="7"/>
    <cellStyle name="Normalno 8" xfId="9"/>
    <cellStyle name="Obično_PRIHODI 04. -07." xfId="8"/>
    <cellStyle name="SAPBEXaggData" xfId="3"/>
    <cellStyle name="SAPBEXHLevel0" xfId="6"/>
    <cellStyle name="SAPBEXHLevel1" xfId="5"/>
    <cellStyle name="SAPBEXHLevel2" xfId="4"/>
    <cellStyle name="SAPBEXHLevel3" xfId="2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131</xdr:row>
      <xdr:rowOff>152400</xdr:rowOff>
    </xdr:to>
    <xdr:pic macro="[1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3743325" cy="2104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zic\AppData\Local\Microsoft\Windows\INetCache\Content.Outlook\SQ5ADGX4\020%2010%20(0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020 10 - 1. rebalan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BC132"/>
  <sheetViews>
    <sheetView tabSelected="1" zoomScale="90" zoomScaleNormal="90" workbookViewId="0">
      <selection activeCell="B2" sqref="B2"/>
    </sheetView>
  </sheetViews>
  <sheetFormatPr defaultColWidth="18.7109375" defaultRowHeight="12.75" x14ac:dyDescent="0.2"/>
  <cols>
    <col min="1" max="1" width="18.28515625" style="4" customWidth="1"/>
    <col min="2" max="2" width="52.28515625" style="2" customWidth="1"/>
    <col min="3" max="3" width="16" style="3" customWidth="1"/>
    <col min="4" max="5" width="17" style="2" customWidth="1"/>
    <col min="6" max="55" width="18.7109375" style="2"/>
    <col min="56" max="16384" width="18.7109375" style="1"/>
  </cols>
  <sheetData>
    <row r="1" spans="1:12" ht="30" customHeight="1" x14ac:dyDescent="0.2">
      <c r="A1" s="53" t="s">
        <v>71</v>
      </c>
      <c r="B1" s="52"/>
      <c r="C1" s="52"/>
      <c r="D1" s="52"/>
      <c r="E1" s="51"/>
    </row>
    <row r="2" spans="1:12" ht="30" customHeight="1" x14ac:dyDescent="0.2">
      <c r="A2" s="50" t="s">
        <v>70</v>
      </c>
      <c r="B2" s="49" t="s">
        <v>69</v>
      </c>
      <c r="C2" s="48" t="s">
        <v>68</v>
      </c>
      <c r="D2" s="47" t="s">
        <v>67</v>
      </c>
      <c r="E2" s="46" t="s">
        <v>66</v>
      </c>
    </row>
    <row r="3" spans="1:12" ht="18" customHeight="1" x14ac:dyDescent="0.2">
      <c r="A3" s="45" t="s">
        <v>65</v>
      </c>
      <c r="B3" s="44" t="s">
        <v>64</v>
      </c>
      <c r="C3" s="19">
        <f>C11</f>
        <v>24822287</v>
      </c>
      <c r="D3" s="19">
        <f>D11</f>
        <v>31391875</v>
      </c>
      <c r="E3" s="18">
        <f>E11</f>
        <v>32132603</v>
      </c>
      <c r="F3" s="17"/>
      <c r="G3" s="17"/>
      <c r="H3" s="17"/>
      <c r="I3" s="17"/>
      <c r="J3" s="17"/>
      <c r="K3" s="17"/>
      <c r="L3" s="17"/>
    </row>
    <row r="4" spans="1:12" ht="15" customHeight="1" x14ac:dyDescent="0.2">
      <c r="A4" s="43">
        <v>11</v>
      </c>
      <c r="B4" s="42" t="s">
        <v>10</v>
      </c>
      <c r="C4" s="10">
        <f>SUM(C14+C26+C33+C38+C42+C52+C57+C62+C67+C127)</f>
        <v>1419109</v>
      </c>
      <c r="D4" s="10">
        <f>SUM(D14+D26+D33+D38+D42+D52+D57+D62+D67+D127)</f>
        <v>2953626</v>
      </c>
      <c r="E4" s="10">
        <f>SUM(E14+E26+E33+E38+E42+E52+E57+E62+E67+E127)</f>
        <v>2903699</v>
      </c>
      <c r="F4" s="17"/>
      <c r="G4" s="17"/>
      <c r="H4" s="17"/>
      <c r="I4" s="17"/>
      <c r="J4" s="17"/>
      <c r="K4" s="17"/>
      <c r="L4" s="17"/>
    </row>
    <row r="5" spans="1:12" ht="15" customHeight="1" x14ac:dyDescent="0.2">
      <c r="A5" s="43" t="s">
        <v>19</v>
      </c>
      <c r="B5" s="42" t="s">
        <v>18</v>
      </c>
      <c r="C5" s="10">
        <f>SUM(C70+C89+C107+C114)</f>
        <v>2086712</v>
      </c>
      <c r="D5" s="10">
        <f>SUM(D70+D89+D107+D114)</f>
        <v>2883674</v>
      </c>
      <c r="E5" s="10">
        <f>SUM(E70+E89+E107+E114)</f>
        <v>2871372</v>
      </c>
      <c r="F5" s="17"/>
      <c r="G5" s="17"/>
      <c r="H5" s="17"/>
      <c r="I5" s="17"/>
      <c r="J5" s="17"/>
      <c r="K5" s="17"/>
      <c r="L5" s="17"/>
    </row>
    <row r="6" spans="1:12" ht="15" customHeight="1" x14ac:dyDescent="0.2">
      <c r="A6" s="43" t="s">
        <v>27</v>
      </c>
      <c r="B6" s="42" t="s">
        <v>26</v>
      </c>
      <c r="C6" s="10"/>
      <c r="D6" s="10">
        <f>D103</f>
        <v>92</v>
      </c>
      <c r="E6" s="10">
        <f>E103</f>
        <v>92</v>
      </c>
      <c r="F6" s="17"/>
      <c r="G6" s="17"/>
      <c r="H6" s="17"/>
      <c r="I6" s="17"/>
      <c r="J6" s="17"/>
      <c r="K6" s="17"/>
      <c r="L6" s="17"/>
    </row>
    <row r="7" spans="1:12" ht="15" customHeight="1" x14ac:dyDescent="0.2">
      <c r="A7" s="43" t="s">
        <v>3</v>
      </c>
      <c r="B7" s="42" t="s">
        <v>47</v>
      </c>
      <c r="C7" s="41">
        <f>SUM(C29+C48)</f>
        <v>9854843</v>
      </c>
      <c r="D7" s="41">
        <f>SUM(D29+D48)</f>
        <v>9488675</v>
      </c>
      <c r="E7" s="41">
        <f>SUM(E29+E48)</f>
        <v>10384178</v>
      </c>
      <c r="F7" s="17"/>
      <c r="G7" s="17"/>
      <c r="H7" s="17"/>
      <c r="I7" s="17"/>
      <c r="J7" s="17"/>
      <c r="K7" s="17"/>
      <c r="L7" s="17"/>
    </row>
    <row r="8" spans="1:12" ht="15" customHeight="1" x14ac:dyDescent="0.2">
      <c r="A8" s="43" t="s">
        <v>17</v>
      </c>
      <c r="B8" s="42" t="s">
        <v>16</v>
      </c>
      <c r="C8" s="41">
        <f>SUM(C22+C120)</f>
        <v>86279</v>
      </c>
      <c r="D8" s="41">
        <f>SUM(D22+D120)</f>
        <v>64520</v>
      </c>
      <c r="E8" s="41">
        <f>SUM(E22+E120)</f>
        <v>64520</v>
      </c>
      <c r="F8" s="17"/>
      <c r="G8" s="17"/>
      <c r="H8" s="17"/>
      <c r="I8" s="17"/>
      <c r="J8" s="17"/>
      <c r="K8" s="17"/>
      <c r="L8" s="17"/>
    </row>
    <row r="9" spans="1:12" ht="15" customHeight="1" x14ac:dyDescent="0.2">
      <c r="A9" s="43" t="s">
        <v>33</v>
      </c>
      <c r="B9" s="42" t="s">
        <v>32</v>
      </c>
      <c r="C9" s="10">
        <f>SUM(C95)</f>
        <v>144713</v>
      </c>
      <c r="D9" s="10">
        <f>SUM(D95)</f>
        <v>114607</v>
      </c>
      <c r="E9" s="10">
        <f>SUM(E95)</f>
        <v>49692</v>
      </c>
      <c r="F9" s="17"/>
      <c r="G9" s="17"/>
      <c r="H9" s="17"/>
      <c r="I9" s="17"/>
      <c r="J9" s="17"/>
      <c r="K9" s="17"/>
      <c r="L9" s="17"/>
    </row>
    <row r="10" spans="1:12" ht="15" customHeight="1" x14ac:dyDescent="0.2">
      <c r="A10" s="43" t="s">
        <v>23</v>
      </c>
      <c r="B10" s="42" t="s">
        <v>22</v>
      </c>
      <c r="C10" s="41">
        <f>SUM(C79+C110)</f>
        <v>11230631</v>
      </c>
      <c r="D10" s="41">
        <f>SUM(D79+D110)</f>
        <v>15886681</v>
      </c>
      <c r="E10" s="41">
        <f>SUM(E79+E110)</f>
        <v>15859050</v>
      </c>
      <c r="F10" s="17"/>
      <c r="G10" s="17"/>
      <c r="H10" s="17"/>
      <c r="I10" s="17"/>
      <c r="J10" s="17"/>
      <c r="K10" s="17"/>
      <c r="L10" s="17"/>
    </row>
    <row r="11" spans="1:12" ht="15" customHeight="1" x14ac:dyDescent="0.2">
      <c r="A11" s="40" t="s">
        <v>63</v>
      </c>
      <c r="B11" s="39" t="s">
        <v>62</v>
      </c>
      <c r="C11" s="19">
        <f>C12</f>
        <v>24822287</v>
      </c>
      <c r="D11" s="19">
        <f>D12</f>
        <v>31391875</v>
      </c>
      <c r="E11" s="18">
        <f>E12</f>
        <v>32132603</v>
      </c>
      <c r="F11" s="17"/>
      <c r="G11" s="17"/>
      <c r="H11" s="17"/>
      <c r="I11" s="17"/>
      <c r="J11" s="17"/>
      <c r="K11" s="17"/>
      <c r="L11" s="17"/>
    </row>
    <row r="12" spans="1:12" ht="31.5" customHeight="1" x14ac:dyDescent="0.2">
      <c r="A12" s="38" t="s">
        <v>61</v>
      </c>
      <c r="B12" s="37" t="s">
        <v>60</v>
      </c>
      <c r="C12" s="19">
        <f>SUM(C13+C25+C32+C37+C41+C47+C51+C56+C61+C66+C88+C106+C113+C126)</f>
        <v>24822287</v>
      </c>
      <c r="D12" s="19">
        <f>SUM(D13+D25+D32+D37+D41+D47+D51+D56+D61+D66+D88+D102+D106+D113+D126)</f>
        <v>31391875</v>
      </c>
      <c r="E12" s="22">
        <f>SUM(E13+E25+E32+E37+E41+E47+E51+E56+E61+E66+E88+E102+E106+E113+E126)</f>
        <v>32132603</v>
      </c>
      <c r="F12" s="17"/>
      <c r="G12" s="17"/>
      <c r="H12" s="17"/>
      <c r="I12" s="17"/>
      <c r="J12" s="17"/>
      <c r="K12" s="17"/>
      <c r="L12" s="17"/>
    </row>
    <row r="13" spans="1:12" ht="15" customHeight="1" x14ac:dyDescent="0.2">
      <c r="A13" s="36" t="s">
        <v>59</v>
      </c>
      <c r="B13" s="20" t="s">
        <v>58</v>
      </c>
      <c r="C13" s="19">
        <f>SUM(C14+C22)</f>
        <v>370775</v>
      </c>
      <c r="D13" s="19">
        <f>SUM(D14+D22)</f>
        <v>361483</v>
      </c>
      <c r="E13" s="18">
        <f>SUM(E14+E22)</f>
        <v>324983</v>
      </c>
      <c r="F13" s="17"/>
      <c r="G13" s="17"/>
      <c r="H13" s="17"/>
      <c r="I13" s="17"/>
      <c r="J13" s="17"/>
      <c r="K13" s="17"/>
      <c r="L13" s="17"/>
    </row>
    <row r="14" spans="1:12" ht="15" customHeight="1" x14ac:dyDescent="0.25">
      <c r="A14" s="30" t="s">
        <v>11</v>
      </c>
      <c r="B14" s="15" t="s">
        <v>10</v>
      </c>
      <c r="C14" s="13">
        <f>SUM(C15+C20)</f>
        <v>369447</v>
      </c>
      <c r="D14" s="13">
        <f>SUM(D15+D20)</f>
        <v>358164</v>
      </c>
      <c r="E14" s="14">
        <f>SUM(E15+E20)</f>
        <v>321664</v>
      </c>
      <c r="F14" s="12"/>
      <c r="G14" s="12"/>
      <c r="H14" s="12"/>
      <c r="I14" s="12"/>
      <c r="J14" s="12"/>
      <c r="K14" s="12"/>
      <c r="L14" s="12"/>
    </row>
    <row r="15" spans="1:12" ht="15" customHeight="1" x14ac:dyDescent="0.25">
      <c r="A15" s="34" t="s">
        <v>9</v>
      </c>
      <c r="B15" s="8" t="s">
        <v>8</v>
      </c>
      <c r="C15" s="10">
        <f>SUM(C16+C17+C18+C19)</f>
        <v>365994</v>
      </c>
      <c r="D15" s="10">
        <f>SUM(D16+D17+D18+D19)</f>
        <v>354711</v>
      </c>
      <c r="E15" s="6">
        <f>SUM(E16+E17+E18+E19)</f>
        <v>318875</v>
      </c>
      <c r="F15" s="5"/>
      <c r="G15" s="5"/>
      <c r="H15" s="5"/>
      <c r="I15" s="5"/>
      <c r="J15" s="5"/>
      <c r="K15" s="5"/>
      <c r="L15" s="5"/>
    </row>
    <row r="16" spans="1:12" ht="15" customHeight="1" x14ac:dyDescent="0.25">
      <c r="A16" s="33" t="s">
        <v>27</v>
      </c>
      <c r="B16" s="8" t="s">
        <v>38</v>
      </c>
      <c r="C16" s="7">
        <v>255759</v>
      </c>
      <c r="D16" s="7">
        <v>248458</v>
      </c>
      <c r="E16" s="6">
        <v>238504</v>
      </c>
      <c r="F16" s="5"/>
      <c r="G16" s="5"/>
      <c r="H16" s="5"/>
      <c r="I16" s="5"/>
      <c r="J16" s="5"/>
      <c r="K16" s="5"/>
      <c r="L16" s="5"/>
    </row>
    <row r="17" spans="1:55" ht="15" customHeight="1" x14ac:dyDescent="0.25">
      <c r="A17" s="33" t="s">
        <v>7</v>
      </c>
      <c r="B17" s="8" t="s">
        <v>6</v>
      </c>
      <c r="C17" s="7">
        <v>102170</v>
      </c>
      <c r="D17" s="7">
        <v>99515</v>
      </c>
      <c r="E17" s="6">
        <v>80004</v>
      </c>
      <c r="F17" s="5"/>
      <c r="G17" s="5"/>
      <c r="H17" s="5"/>
      <c r="I17" s="5"/>
      <c r="J17" s="5"/>
      <c r="K17" s="5"/>
      <c r="L17" s="5"/>
    </row>
    <row r="18" spans="1:55" ht="15" customHeight="1" x14ac:dyDescent="0.25">
      <c r="A18" s="33" t="s">
        <v>15</v>
      </c>
      <c r="B18" s="8" t="s">
        <v>14</v>
      </c>
      <c r="C18" s="7">
        <v>101</v>
      </c>
      <c r="D18" s="7">
        <v>765</v>
      </c>
      <c r="E18" s="6">
        <v>367</v>
      </c>
      <c r="F18" s="5"/>
      <c r="G18" s="5"/>
      <c r="H18" s="5"/>
      <c r="I18" s="5"/>
      <c r="J18" s="5"/>
      <c r="K18" s="5"/>
      <c r="L18" s="5"/>
    </row>
    <row r="19" spans="1:55" ht="25.5" x14ac:dyDescent="0.25">
      <c r="A19" s="33" t="s">
        <v>37</v>
      </c>
      <c r="B19" s="29" t="s">
        <v>36</v>
      </c>
      <c r="C19" s="7">
        <v>7964</v>
      </c>
      <c r="D19" s="7">
        <v>5973</v>
      </c>
      <c r="E19" s="35"/>
      <c r="F19" s="5"/>
      <c r="G19" s="5"/>
      <c r="H19" s="5"/>
      <c r="I19" s="5"/>
      <c r="J19" s="5"/>
      <c r="K19" s="5"/>
      <c r="L19" s="5"/>
    </row>
    <row r="20" spans="1:55" ht="15" customHeight="1" x14ac:dyDescent="0.25">
      <c r="A20" s="34" t="s">
        <v>5</v>
      </c>
      <c r="B20" s="8" t="s">
        <v>4</v>
      </c>
      <c r="C20" s="10">
        <f>C21</f>
        <v>3453</v>
      </c>
      <c r="D20" s="10">
        <f>D21</f>
        <v>3453</v>
      </c>
      <c r="E20" s="6">
        <f>E21</f>
        <v>2789</v>
      </c>
      <c r="F20" s="5"/>
      <c r="G20" s="5"/>
      <c r="H20" s="5"/>
      <c r="I20" s="5"/>
      <c r="J20" s="5"/>
      <c r="K20" s="5"/>
      <c r="L20" s="5"/>
    </row>
    <row r="21" spans="1:55" ht="15" customHeight="1" x14ac:dyDescent="0.25">
      <c r="A21" s="33" t="s">
        <v>1</v>
      </c>
      <c r="B21" s="8" t="s">
        <v>0</v>
      </c>
      <c r="C21" s="7">
        <v>3453</v>
      </c>
      <c r="D21" s="7">
        <v>3453</v>
      </c>
      <c r="E21" s="6">
        <v>2789</v>
      </c>
      <c r="F21" s="5"/>
      <c r="G21" s="5"/>
      <c r="H21" s="5"/>
      <c r="I21" s="5"/>
      <c r="J21" s="5"/>
      <c r="K21" s="5"/>
      <c r="L21" s="5"/>
    </row>
    <row r="22" spans="1:55" ht="15" customHeight="1" x14ac:dyDescent="0.25">
      <c r="A22" s="30" t="s">
        <v>17</v>
      </c>
      <c r="B22" s="15" t="s">
        <v>16</v>
      </c>
      <c r="C22" s="13">
        <f>C23</f>
        <v>1328</v>
      </c>
      <c r="D22" s="13">
        <f>D23</f>
        <v>3319</v>
      </c>
      <c r="E22" s="14">
        <f>E23</f>
        <v>3319</v>
      </c>
      <c r="F22" s="12"/>
      <c r="G22" s="12"/>
      <c r="H22" s="12"/>
      <c r="I22" s="12"/>
      <c r="J22" s="12"/>
      <c r="K22" s="12"/>
      <c r="L22" s="12"/>
    </row>
    <row r="23" spans="1:55" ht="15" customHeight="1" x14ac:dyDescent="0.25">
      <c r="A23" s="34" t="s">
        <v>9</v>
      </c>
      <c r="B23" s="8" t="s">
        <v>8</v>
      </c>
      <c r="C23" s="10">
        <f>C24</f>
        <v>1328</v>
      </c>
      <c r="D23" s="10">
        <f>D24</f>
        <v>3319</v>
      </c>
      <c r="E23" s="6">
        <f>E24</f>
        <v>3319</v>
      </c>
      <c r="F23" s="5"/>
      <c r="G23" s="5"/>
      <c r="H23" s="5"/>
      <c r="I23" s="5"/>
      <c r="J23" s="5"/>
      <c r="K23" s="5"/>
      <c r="L23" s="5"/>
    </row>
    <row r="24" spans="1:55" ht="15" customHeight="1" x14ac:dyDescent="0.25">
      <c r="A24" s="33" t="s">
        <v>7</v>
      </c>
      <c r="B24" s="8" t="s">
        <v>6</v>
      </c>
      <c r="C24" s="7">
        <v>1328</v>
      </c>
      <c r="D24" s="7">
        <v>3319</v>
      </c>
      <c r="E24" s="6">
        <v>3319</v>
      </c>
      <c r="F24" s="5"/>
      <c r="G24" s="5"/>
      <c r="H24" s="5"/>
      <c r="I24" s="5"/>
      <c r="J24" s="5"/>
      <c r="K24" s="5"/>
      <c r="L24" s="5"/>
    </row>
    <row r="25" spans="1:55" ht="30.75" customHeight="1" x14ac:dyDescent="0.2">
      <c r="A25" s="32" t="s">
        <v>57</v>
      </c>
      <c r="B25" s="31" t="s">
        <v>56</v>
      </c>
      <c r="C25" s="19">
        <f>C29</f>
        <v>8608635</v>
      </c>
      <c r="D25" s="19">
        <f>SUM(D26+D29)</f>
        <v>9811460</v>
      </c>
      <c r="E25" s="22">
        <f>SUM(E26+E29)</f>
        <v>10595862</v>
      </c>
      <c r="F25" s="17"/>
      <c r="G25" s="17"/>
      <c r="H25" s="17"/>
      <c r="I25" s="17"/>
      <c r="J25" s="17"/>
      <c r="K25" s="17"/>
      <c r="L25" s="17"/>
    </row>
    <row r="26" spans="1:55" s="25" customFormat="1" ht="15" customHeight="1" x14ac:dyDescent="0.25">
      <c r="A26" s="30" t="s">
        <v>11</v>
      </c>
      <c r="B26" s="15" t="s">
        <v>10</v>
      </c>
      <c r="C26" s="13"/>
      <c r="D26" s="13">
        <f>D27</f>
        <v>1500000</v>
      </c>
      <c r="E26" s="14">
        <f>E27</f>
        <v>1500000</v>
      </c>
      <c r="F26" s="12"/>
      <c r="G26" s="12"/>
      <c r="H26" s="12"/>
      <c r="I26" s="12"/>
      <c r="J26" s="12"/>
      <c r="K26" s="12"/>
      <c r="L26" s="12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</row>
    <row r="27" spans="1:55" ht="15" customHeight="1" x14ac:dyDescent="0.2">
      <c r="A27" s="11" t="s">
        <v>9</v>
      </c>
      <c r="B27" s="8" t="s">
        <v>8</v>
      </c>
      <c r="C27" s="19"/>
      <c r="D27" s="10">
        <f>D28</f>
        <v>1500000</v>
      </c>
      <c r="E27" s="6">
        <f>E28</f>
        <v>1500000</v>
      </c>
      <c r="F27" s="17"/>
      <c r="G27" s="17"/>
      <c r="H27" s="17"/>
      <c r="I27" s="17"/>
      <c r="J27" s="17"/>
      <c r="K27" s="17"/>
      <c r="L27" s="17"/>
    </row>
    <row r="28" spans="1:55" ht="15" customHeight="1" x14ac:dyDescent="0.2">
      <c r="A28" s="9" t="s">
        <v>31</v>
      </c>
      <c r="B28" s="8" t="s">
        <v>30</v>
      </c>
      <c r="C28" s="19"/>
      <c r="D28" s="10">
        <v>1500000</v>
      </c>
      <c r="E28" s="6">
        <v>1500000</v>
      </c>
      <c r="F28" s="17"/>
      <c r="G28" s="17"/>
      <c r="H28" s="17"/>
      <c r="I28" s="17"/>
      <c r="J28" s="17"/>
      <c r="K28" s="17"/>
      <c r="L28" s="17"/>
    </row>
    <row r="29" spans="1:55" ht="15" customHeight="1" x14ac:dyDescent="0.25">
      <c r="A29" s="30" t="s">
        <v>3</v>
      </c>
      <c r="B29" s="15" t="s">
        <v>47</v>
      </c>
      <c r="C29" s="13">
        <f>C30</f>
        <v>8608635</v>
      </c>
      <c r="D29" s="13">
        <f>D30</f>
        <v>8311460</v>
      </c>
      <c r="E29" s="14">
        <f>E30</f>
        <v>9095862</v>
      </c>
      <c r="F29" s="12"/>
      <c r="G29" s="12"/>
      <c r="H29" s="12"/>
      <c r="I29" s="12"/>
      <c r="J29" s="12"/>
      <c r="K29" s="12"/>
      <c r="L29" s="12"/>
    </row>
    <row r="30" spans="1:55" ht="15" customHeight="1" x14ac:dyDescent="0.25">
      <c r="A30" s="11" t="s">
        <v>9</v>
      </c>
      <c r="B30" s="8" t="s">
        <v>8</v>
      </c>
      <c r="C30" s="10">
        <f>C31</f>
        <v>8608635</v>
      </c>
      <c r="D30" s="10">
        <f>D31</f>
        <v>8311460</v>
      </c>
      <c r="E30" s="6">
        <f>E31</f>
        <v>9095862</v>
      </c>
      <c r="F30" s="5"/>
      <c r="G30" s="5"/>
      <c r="H30" s="5"/>
      <c r="I30" s="5"/>
      <c r="J30" s="5"/>
      <c r="K30" s="5"/>
      <c r="L30" s="5"/>
    </row>
    <row r="31" spans="1:55" ht="15" customHeight="1" x14ac:dyDescent="0.25">
      <c r="A31" s="9" t="s">
        <v>31</v>
      </c>
      <c r="B31" s="8" t="s">
        <v>30</v>
      </c>
      <c r="C31" s="7">
        <v>8608635</v>
      </c>
      <c r="D31" s="7">
        <v>8311460</v>
      </c>
      <c r="E31" s="6">
        <v>9095862</v>
      </c>
      <c r="F31" s="5"/>
      <c r="G31" s="5"/>
      <c r="H31" s="5"/>
      <c r="I31" s="5"/>
      <c r="J31" s="5"/>
      <c r="K31" s="5"/>
      <c r="L31" s="5"/>
    </row>
    <row r="32" spans="1:55" ht="38.25" x14ac:dyDescent="0.2">
      <c r="A32" s="24" t="s">
        <v>55</v>
      </c>
      <c r="B32" s="23" t="s">
        <v>54</v>
      </c>
      <c r="C32" s="19">
        <f>C33</f>
        <v>31304</v>
      </c>
      <c r="D32" s="19">
        <f>D33</f>
        <v>26404</v>
      </c>
      <c r="E32" s="22">
        <f>E33</f>
        <v>10907</v>
      </c>
      <c r="F32" s="17"/>
      <c r="G32" s="17"/>
      <c r="H32" s="17"/>
      <c r="I32" s="17"/>
      <c r="J32" s="17"/>
      <c r="K32" s="17"/>
      <c r="L32" s="17"/>
    </row>
    <row r="33" spans="1:12" ht="15" customHeight="1" x14ac:dyDescent="0.25">
      <c r="A33" s="16" t="s">
        <v>11</v>
      </c>
      <c r="B33" s="15" t="s">
        <v>10</v>
      </c>
      <c r="C33" s="13">
        <f>C34</f>
        <v>31304</v>
      </c>
      <c r="D33" s="13">
        <f>D34</f>
        <v>26404</v>
      </c>
      <c r="E33" s="14">
        <f>E34</f>
        <v>10907</v>
      </c>
      <c r="F33" s="12"/>
      <c r="G33" s="12"/>
      <c r="H33" s="12"/>
      <c r="I33" s="12"/>
      <c r="J33" s="12"/>
      <c r="K33" s="12"/>
      <c r="L33" s="12"/>
    </row>
    <row r="34" spans="1:12" ht="15" customHeight="1" x14ac:dyDescent="0.25">
      <c r="A34" s="11" t="s">
        <v>9</v>
      </c>
      <c r="B34" s="8" t="s">
        <v>8</v>
      </c>
      <c r="C34" s="10">
        <f>SUM(C35+C36)</f>
        <v>31304</v>
      </c>
      <c r="D34" s="10">
        <f>SUM(D35+D36)</f>
        <v>26404</v>
      </c>
      <c r="E34" s="6">
        <f>SUM(E35+E36)</f>
        <v>10907</v>
      </c>
      <c r="F34" s="5"/>
      <c r="G34" s="5"/>
      <c r="H34" s="5"/>
      <c r="I34" s="5"/>
      <c r="J34" s="5"/>
      <c r="K34" s="5"/>
      <c r="L34" s="5"/>
    </row>
    <row r="35" spans="1:12" ht="15" customHeight="1" x14ac:dyDescent="0.25">
      <c r="A35" s="9" t="s">
        <v>7</v>
      </c>
      <c r="B35" s="8" t="s">
        <v>6</v>
      </c>
      <c r="C35" s="7">
        <v>31262</v>
      </c>
      <c r="D35" s="7">
        <v>26362</v>
      </c>
      <c r="E35" s="6">
        <v>10865</v>
      </c>
      <c r="F35" s="5"/>
      <c r="G35" s="5"/>
      <c r="H35" s="5"/>
      <c r="I35" s="5"/>
      <c r="J35" s="5"/>
      <c r="K35" s="5"/>
      <c r="L35" s="5"/>
    </row>
    <row r="36" spans="1:12" ht="15" customHeight="1" x14ac:dyDescent="0.25">
      <c r="A36" s="9" t="s">
        <v>15</v>
      </c>
      <c r="B36" s="8" t="s">
        <v>14</v>
      </c>
      <c r="C36" s="7">
        <v>42</v>
      </c>
      <c r="D36" s="7">
        <v>42</v>
      </c>
      <c r="E36" s="6">
        <v>42</v>
      </c>
      <c r="F36" s="5"/>
      <c r="G36" s="5"/>
      <c r="H36" s="5"/>
      <c r="I36" s="5"/>
      <c r="J36" s="5"/>
      <c r="K36" s="5"/>
      <c r="L36" s="5"/>
    </row>
    <row r="37" spans="1:12" ht="15" customHeight="1" x14ac:dyDescent="0.2">
      <c r="A37" s="21" t="s">
        <v>53</v>
      </c>
      <c r="B37" s="20" t="s">
        <v>52</v>
      </c>
      <c r="C37" s="19">
        <f>C38</f>
        <v>7836</v>
      </c>
      <c r="D37" s="19">
        <f>D38</f>
        <v>7186</v>
      </c>
      <c r="E37" s="18">
        <f>E38</f>
        <v>5793</v>
      </c>
      <c r="F37" s="17"/>
      <c r="G37" s="17"/>
      <c r="H37" s="17"/>
      <c r="I37" s="17"/>
      <c r="J37" s="17"/>
      <c r="K37" s="17"/>
      <c r="L37" s="17"/>
    </row>
    <row r="38" spans="1:12" ht="15" customHeight="1" x14ac:dyDescent="0.25">
      <c r="A38" s="16" t="s">
        <v>11</v>
      </c>
      <c r="B38" s="15" t="s">
        <v>10</v>
      </c>
      <c r="C38" s="13">
        <f>C39</f>
        <v>7836</v>
      </c>
      <c r="D38" s="13">
        <f>D39</f>
        <v>7186</v>
      </c>
      <c r="E38" s="14">
        <f>E39</f>
        <v>5793</v>
      </c>
      <c r="F38" s="12"/>
      <c r="G38" s="12"/>
      <c r="H38" s="12"/>
      <c r="I38" s="12"/>
      <c r="J38" s="12"/>
      <c r="K38" s="12"/>
      <c r="L38" s="12"/>
    </row>
    <row r="39" spans="1:12" ht="15" customHeight="1" x14ac:dyDescent="0.25">
      <c r="A39" s="11" t="s">
        <v>9</v>
      </c>
      <c r="B39" s="8" t="s">
        <v>8</v>
      </c>
      <c r="C39" s="10">
        <f>C40</f>
        <v>7836</v>
      </c>
      <c r="D39" s="10">
        <f>D40</f>
        <v>7186</v>
      </c>
      <c r="E39" s="6">
        <f>E40</f>
        <v>5793</v>
      </c>
      <c r="F39" s="5"/>
      <c r="G39" s="5"/>
      <c r="H39" s="5"/>
      <c r="I39" s="5"/>
      <c r="J39" s="5"/>
      <c r="K39" s="5"/>
      <c r="L39" s="5"/>
    </row>
    <row r="40" spans="1:12" ht="15" customHeight="1" x14ac:dyDescent="0.25">
      <c r="A40" s="9" t="s">
        <v>7</v>
      </c>
      <c r="B40" s="8" t="s">
        <v>6</v>
      </c>
      <c r="C40" s="7">
        <v>7836</v>
      </c>
      <c r="D40" s="7">
        <v>7186</v>
      </c>
      <c r="E40" s="6">
        <v>5793</v>
      </c>
      <c r="F40" s="5"/>
      <c r="G40" s="5"/>
      <c r="H40" s="5"/>
      <c r="I40" s="5"/>
      <c r="J40" s="5"/>
      <c r="K40" s="5"/>
      <c r="L40" s="5"/>
    </row>
    <row r="41" spans="1:12" ht="25.5" x14ac:dyDescent="0.2">
      <c r="A41" s="24" t="s">
        <v>51</v>
      </c>
      <c r="B41" s="23" t="s">
        <v>50</v>
      </c>
      <c r="C41" s="19">
        <f>C42</f>
        <v>924535</v>
      </c>
      <c r="D41" s="19">
        <f>D42</f>
        <v>924535</v>
      </c>
      <c r="E41" s="22">
        <f>E42</f>
        <v>923207</v>
      </c>
      <c r="F41" s="17"/>
      <c r="G41" s="17"/>
      <c r="H41" s="17"/>
      <c r="I41" s="17"/>
      <c r="J41" s="17"/>
      <c r="K41" s="17"/>
      <c r="L41" s="17"/>
    </row>
    <row r="42" spans="1:12" ht="15" customHeight="1" x14ac:dyDescent="0.25">
      <c r="A42" s="16" t="s">
        <v>11</v>
      </c>
      <c r="B42" s="15" t="s">
        <v>10</v>
      </c>
      <c r="C42" s="13">
        <f>SUM(C43+C45)</f>
        <v>924535</v>
      </c>
      <c r="D42" s="13">
        <f>SUM(D43+D45)</f>
        <v>924535</v>
      </c>
      <c r="E42" s="14">
        <f>SUM(E43+E45)</f>
        <v>923207</v>
      </c>
      <c r="F42" s="12"/>
      <c r="G42" s="12"/>
      <c r="H42" s="12"/>
      <c r="I42" s="12"/>
      <c r="J42" s="12"/>
      <c r="K42" s="12"/>
      <c r="L42" s="12"/>
    </row>
    <row r="43" spans="1:12" ht="15" customHeight="1" x14ac:dyDescent="0.25">
      <c r="A43" s="11" t="s">
        <v>9</v>
      </c>
      <c r="B43" s="8" t="s">
        <v>8</v>
      </c>
      <c r="C43" s="10">
        <f>C44</f>
        <v>103312</v>
      </c>
      <c r="D43" s="10">
        <f>D44</f>
        <v>103312</v>
      </c>
      <c r="E43" s="6">
        <f>E44</f>
        <v>101984</v>
      </c>
      <c r="F43" s="5"/>
      <c r="G43" s="5"/>
      <c r="H43" s="5"/>
      <c r="I43" s="5"/>
      <c r="J43" s="5"/>
      <c r="K43" s="5"/>
      <c r="L43" s="5"/>
    </row>
    <row r="44" spans="1:12" ht="15" customHeight="1" x14ac:dyDescent="0.25">
      <c r="A44" s="9" t="s">
        <v>7</v>
      </c>
      <c r="B44" s="8" t="s">
        <v>6</v>
      </c>
      <c r="C44" s="7">
        <v>103312</v>
      </c>
      <c r="D44" s="7">
        <v>103312</v>
      </c>
      <c r="E44" s="6">
        <v>101984</v>
      </c>
      <c r="F44" s="5"/>
      <c r="G44" s="5"/>
      <c r="H44" s="5"/>
      <c r="I44" s="5"/>
      <c r="J44" s="5"/>
      <c r="K44" s="5"/>
      <c r="L44" s="5"/>
    </row>
    <row r="45" spans="1:12" ht="15" customHeight="1" x14ac:dyDescent="0.25">
      <c r="A45" s="11" t="s">
        <v>5</v>
      </c>
      <c r="B45" s="8" t="s">
        <v>4</v>
      </c>
      <c r="C45" s="10">
        <f>C46</f>
        <v>821223</v>
      </c>
      <c r="D45" s="10">
        <f>D46</f>
        <v>821223</v>
      </c>
      <c r="E45" s="6">
        <f>E46</f>
        <v>821223</v>
      </c>
      <c r="F45" s="5"/>
      <c r="G45" s="5"/>
      <c r="H45" s="5"/>
      <c r="I45" s="5"/>
      <c r="J45" s="5"/>
      <c r="K45" s="5"/>
      <c r="L45" s="5"/>
    </row>
    <row r="46" spans="1:12" ht="15" customHeight="1" x14ac:dyDescent="0.25">
      <c r="A46" s="9" t="s">
        <v>1</v>
      </c>
      <c r="B46" s="8" t="s">
        <v>0</v>
      </c>
      <c r="C46" s="7">
        <v>821223</v>
      </c>
      <c r="D46" s="7">
        <v>821223</v>
      </c>
      <c r="E46" s="6">
        <v>821223</v>
      </c>
      <c r="F46" s="5"/>
      <c r="G46" s="5"/>
      <c r="H46" s="5"/>
      <c r="I46" s="5"/>
      <c r="J46" s="5"/>
      <c r="K46" s="5"/>
      <c r="L46" s="5"/>
    </row>
    <row r="47" spans="1:12" ht="25.5" x14ac:dyDescent="0.2">
      <c r="A47" s="24" t="s">
        <v>49</v>
      </c>
      <c r="B47" s="23" t="s">
        <v>48</v>
      </c>
      <c r="C47" s="19">
        <f>C48</f>
        <v>1246208</v>
      </c>
      <c r="D47" s="19">
        <f>D48</f>
        <v>1177215</v>
      </c>
      <c r="E47" s="22">
        <f>E48</f>
        <v>1288316</v>
      </c>
      <c r="F47" s="17"/>
      <c r="G47" s="17"/>
      <c r="H47" s="17"/>
      <c r="I47" s="17"/>
      <c r="J47" s="17"/>
      <c r="K47" s="17"/>
      <c r="L47" s="17"/>
    </row>
    <row r="48" spans="1:12" ht="15" customHeight="1" x14ac:dyDescent="0.25">
      <c r="A48" s="16" t="s">
        <v>3</v>
      </c>
      <c r="B48" s="15" t="s">
        <v>47</v>
      </c>
      <c r="C48" s="13">
        <f>C49</f>
        <v>1246208</v>
      </c>
      <c r="D48" s="13">
        <f>D49</f>
        <v>1177215</v>
      </c>
      <c r="E48" s="14">
        <f>E49</f>
        <v>1288316</v>
      </c>
      <c r="F48" s="12"/>
      <c r="G48" s="12"/>
      <c r="H48" s="12"/>
      <c r="I48" s="12"/>
      <c r="J48" s="12"/>
      <c r="K48" s="12"/>
      <c r="L48" s="12"/>
    </row>
    <row r="49" spans="1:12" ht="15" customHeight="1" x14ac:dyDescent="0.25">
      <c r="A49" s="11" t="s">
        <v>9</v>
      </c>
      <c r="B49" s="8" t="s">
        <v>8</v>
      </c>
      <c r="C49" s="10">
        <f>C50</f>
        <v>1246208</v>
      </c>
      <c r="D49" s="10">
        <f>D50</f>
        <v>1177215</v>
      </c>
      <c r="E49" s="6">
        <f>E50</f>
        <v>1288316</v>
      </c>
      <c r="F49" s="5"/>
      <c r="G49" s="5"/>
      <c r="H49" s="5"/>
      <c r="I49" s="5"/>
      <c r="J49" s="5"/>
      <c r="K49" s="5"/>
      <c r="L49" s="5"/>
    </row>
    <row r="50" spans="1:12" ht="15" customHeight="1" x14ac:dyDescent="0.25">
      <c r="A50" s="9" t="s">
        <v>31</v>
      </c>
      <c r="B50" s="8" t="s">
        <v>30</v>
      </c>
      <c r="C50" s="7">
        <v>1246208</v>
      </c>
      <c r="D50" s="7">
        <v>1177215</v>
      </c>
      <c r="E50" s="6">
        <v>1288316</v>
      </c>
      <c r="F50" s="5"/>
      <c r="G50" s="5"/>
      <c r="H50" s="5"/>
      <c r="I50" s="5"/>
      <c r="J50" s="5"/>
      <c r="K50" s="5"/>
      <c r="L50" s="5"/>
    </row>
    <row r="51" spans="1:12" ht="25.5" x14ac:dyDescent="0.2">
      <c r="A51" s="24" t="s">
        <v>46</v>
      </c>
      <c r="B51" s="23" t="s">
        <v>45</v>
      </c>
      <c r="C51" s="19">
        <f>C52</f>
        <v>7388</v>
      </c>
      <c r="D51" s="19">
        <f>D52</f>
        <v>6738</v>
      </c>
      <c r="E51" s="22">
        <f>E52</f>
        <v>4583</v>
      </c>
      <c r="F51" s="17"/>
      <c r="G51" s="17"/>
      <c r="H51" s="17"/>
      <c r="I51" s="17"/>
      <c r="J51" s="17"/>
      <c r="K51" s="17"/>
      <c r="L51" s="17"/>
    </row>
    <row r="52" spans="1:12" ht="15" customHeight="1" x14ac:dyDescent="0.25">
      <c r="A52" s="16" t="s">
        <v>11</v>
      </c>
      <c r="B52" s="15" t="s">
        <v>10</v>
      </c>
      <c r="C52" s="13">
        <f>C53</f>
        <v>7388</v>
      </c>
      <c r="D52" s="13">
        <f>D53</f>
        <v>6738</v>
      </c>
      <c r="E52" s="14">
        <f>E53</f>
        <v>4583</v>
      </c>
      <c r="F52" s="12"/>
      <c r="G52" s="12"/>
      <c r="H52" s="12"/>
      <c r="I52" s="12"/>
      <c r="J52" s="12"/>
      <c r="K52" s="12"/>
      <c r="L52" s="12"/>
    </row>
    <row r="53" spans="1:12" ht="15" customHeight="1" x14ac:dyDescent="0.25">
      <c r="A53" s="11" t="s">
        <v>9</v>
      </c>
      <c r="B53" s="8" t="s">
        <v>8</v>
      </c>
      <c r="C53" s="10">
        <f>SUM(C54+C55)</f>
        <v>7388</v>
      </c>
      <c r="D53" s="10">
        <f>SUM(D54+D55)</f>
        <v>6738</v>
      </c>
      <c r="E53" s="6">
        <f>SUM(E54+E55)</f>
        <v>4583</v>
      </c>
      <c r="F53" s="5"/>
      <c r="G53" s="5"/>
      <c r="H53" s="5"/>
      <c r="I53" s="5"/>
      <c r="J53" s="5"/>
      <c r="K53" s="5"/>
      <c r="L53" s="5"/>
    </row>
    <row r="54" spans="1:12" ht="15" customHeight="1" x14ac:dyDescent="0.25">
      <c r="A54" s="9" t="s">
        <v>7</v>
      </c>
      <c r="B54" s="8" t="s">
        <v>6</v>
      </c>
      <c r="C54" s="7">
        <v>7370</v>
      </c>
      <c r="D54" s="7">
        <v>6720</v>
      </c>
      <c r="E54" s="6">
        <v>4565</v>
      </c>
      <c r="F54" s="5"/>
      <c r="G54" s="5"/>
      <c r="H54" s="5"/>
      <c r="I54" s="5"/>
      <c r="J54" s="5"/>
      <c r="K54" s="5"/>
      <c r="L54" s="5"/>
    </row>
    <row r="55" spans="1:12" ht="15" customHeight="1" x14ac:dyDescent="0.25">
      <c r="A55" s="9" t="s">
        <v>15</v>
      </c>
      <c r="B55" s="8" t="s">
        <v>14</v>
      </c>
      <c r="C55" s="7">
        <v>18</v>
      </c>
      <c r="D55" s="7">
        <v>18</v>
      </c>
      <c r="E55" s="6">
        <v>18</v>
      </c>
      <c r="F55" s="5"/>
      <c r="G55" s="5"/>
      <c r="H55" s="5"/>
      <c r="I55" s="5"/>
      <c r="J55" s="5"/>
      <c r="K55" s="5"/>
      <c r="L55" s="5"/>
    </row>
    <row r="56" spans="1:12" ht="15" customHeight="1" x14ac:dyDescent="0.2">
      <c r="A56" s="21" t="s">
        <v>44</v>
      </c>
      <c r="B56" s="20" t="s">
        <v>43</v>
      </c>
      <c r="C56" s="19">
        <f>C57</f>
        <v>28208</v>
      </c>
      <c r="D56" s="19">
        <f>D57</f>
        <v>28208</v>
      </c>
      <c r="E56" s="18">
        <f>E57</f>
        <v>25154</v>
      </c>
      <c r="F56" s="17"/>
      <c r="G56" s="17"/>
      <c r="H56" s="17"/>
      <c r="I56" s="17"/>
      <c r="J56" s="17"/>
      <c r="K56" s="17"/>
      <c r="L56" s="17"/>
    </row>
    <row r="57" spans="1:12" ht="15" customHeight="1" x14ac:dyDescent="0.25">
      <c r="A57" s="16" t="s">
        <v>11</v>
      </c>
      <c r="B57" s="15" t="s">
        <v>10</v>
      </c>
      <c r="C57" s="13">
        <f>C58</f>
        <v>28208</v>
      </c>
      <c r="D57" s="13">
        <f>D58</f>
        <v>28208</v>
      </c>
      <c r="E57" s="14">
        <f>E58</f>
        <v>25154</v>
      </c>
      <c r="F57" s="12"/>
      <c r="G57" s="12"/>
      <c r="H57" s="12"/>
      <c r="I57" s="12"/>
      <c r="J57" s="12"/>
      <c r="K57" s="12"/>
      <c r="L57" s="12"/>
    </row>
    <row r="58" spans="1:12" ht="15" customHeight="1" x14ac:dyDescent="0.25">
      <c r="A58" s="11" t="s">
        <v>9</v>
      </c>
      <c r="B58" s="8" t="s">
        <v>8</v>
      </c>
      <c r="C58" s="10">
        <f>SUM(C59+C60)</f>
        <v>28208</v>
      </c>
      <c r="D58" s="10">
        <f>SUM(D59+D60)</f>
        <v>28208</v>
      </c>
      <c r="E58" s="6">
        <f>SUM(E59+E60)</f>
        <v>25154</v>
      </c>
      <c r="F58" s="5"/>
      <c r="G58" s="5"/>
      <c r="H58" s="5"/>
      <c r="I58" s="5"/>
      <c r="J58" s="5"/>
      <c r="K58" s="5"/>
      <c r="L58" s="5"/>
    </row>
    <row r="59" spans="1:12" ht="15" customHeight="1" x14ac:dyDescent="0.25">
      <c r="A59" s="9" t="s">
        <v>7</v>
      </c>
      <c r="B59" s="8" t="s">
        <v>6</v>
      </c>
      <c r="C59" s="7">
        <v>16262</v>
      </c>
      <c r="D59" s="7">
        <v>16262</v>
      </c>
      <c r="E59" s="6">
        <v>13208</v>
      </c>
      <c r="F59" s="5"/>
      <c r="G59" s="5"/>
      <c r="H59" s="5"/>
      <c r="I59" s="5"/>
      <c r="J59" s="5"/>
      <c r="K59" s="5"/>
      <c r="L59" s="5"/>
    </row>
    <row r="60" spans="1:12" ht="15" customHeight="1" x14ac:dyDescent="0.25">
      <c r="A60" s="9" t="s">
        <v>31</v>
      </c>
      <c r="B60" s="8" t="s">
        <v>30</v>
      </c>
      <c r="C60" s="7">
        <v>11946</v>
      </c>
      <c r="D60" s="7">
        <v>11946</v>
      </c>
      <c r="E60" s="6">
        <v>11946</v>
      </c>
      <c r="F60" s="5"/>
      <c r="G60" s="5"/>
      <c r="H60" s="5"/>
      <c r="I60" s="5"/>
      <c r="J60" s="5"/>
      <c r="K60" s="5"/>
      <c r="L60" s="5"/>
    </row>
    <row r="61" spans="1:12" ht="15" customHeight="1" x14ac:dyDescent="0.2">
      <c r="A61" s="21" t="s">
        <v>42</v>
      </c>
      <c r="B61" s="20" t="s">
        <v>41</v>
      </c>
      <c r="C61" s="19">
        <f>C62</f>
        <v>35393</v>
      </c>
      <c r="D61" s="19">
        <f>D62</f>
        <v>35393</v>
      </c>
      <c r="E61" s="18">
        <f>E62</f>
        <v>35393</v>
      </c>
      <c r="F61" s="17"/>
      <c r="G61" s="17"/>
      <c r="H61" s="17"/>
      <c r="I61" s="17"/>
      <c r="J61" s="17"/>
      <c r="K61" s="17"/>
      <c r="L61" s="17"/>
    </row>
    <row r="62" spans="1:12" ht="15" customHeight="1" x14ac:dyDescent="0.25">
      <c r="A62" s="16" t="s">
        <v>11</v>
      </c>
      <c r="B62" s="15" t="s">
        <v>10</v>
      </c>
      <c r="C62" s="13">
        <f>C63</f>
        <v>35393</v>
      </c>
      <c r="D62" s="13">
        <f>D63</f>
        <v>35393</v>
      </c>
      <c r="E62" s="14">
        <f>E63</f>
        <v>35393</v>
      </c>
      <c r="F62" s="12"/>
      <c r="G62" s="12"/>
      <c r="H62" s="12"/>
      <c r="I62" s="12"/>
      <c r="J62" s="12"/>
      <c r="K62" s="12"/>
      <c r="L62" s="12"/>
    </row>
    <row r="63" spans="1:12" ht="15" customHeight="1" x14ac:dyDescent="0.25">
      <c r="A63" s="11" t="s">
        <v>9</v>
      </c>
      <c r="B63" s="8" t="s">
        <v>8</v>
      </c>
      <c r="C63" s="10">
        <f>SUM(C64+C65)</f>
        <v>35393</v>
      </c>
      <c r="D63" s="10">
        <f>SUM(D64+D65)</f>
        <v>35393</v>
      </c>
      <c r="E63" s="6">
        <f>SUM(E64+E65)</f>
        <v>35393</v>
      </c>
      <c r="F63" s="5"/>
      <c r="G63" s="5"/>
      <c r="H63" s="5"/>
      <c r="I63" s="5"/>
      <c r="J63" s="5"/>
      <c r="K63" s="5"/>
      <c r="L63" s="5"/>
    </row>
    <row r="64" spans="1:12" ht="15" customHeight="1" x14ac:dyDescent="0.25">
      <c r="A64" s="9" t="s">
        <v>7</v>
      </c>
      <c r="B64" s="8" t="s">
        <v>6</v>
      </c>
      <c r="C64" s="7">
        <v>35375</v>
      </c>
      <c r="D64" s="7">
        <v>35375</v>
      </c>
      <c r="E64" s="6">
        <v>35375</v>
      </c>
      <c r="F64" s="5"/>
      <c r="G64" s="5"/>
      <c r="H64" s="5"/>
      <c r="I64" s="5"/>
      <c r="J64" s="5"/>
      <c r="K64" s="5"/>
      <c r="L64" s="5"/>
    </row>
    <row r="65" spans="1:12" ht="15" customHeight="1" x14ac:dyDescent="0.25">
      <c r="A65" s="9" t="s">
        <v>15</v>
      </c>
      <c r="B65" s="8" t="s">
        <v>14</v>
      </c>
      <c r="C65" s="7">
        <v>18</v>
      </c>
      <c r="D65" s="7">
        <v>18</v>
      </c>
      <c r="E65" s="6">
        <v>18</v>
      </c>
      <c r="F65" s="5"/>
      <c r="G65" s="5"/>
      <c r="H65" s="5"/>
      <c r="I65" s="5"/>
      <c r="J65" s="5"/>
      <c r="K65" s="5"/>
      <c r="L65" s="5"/>
    </row>
    <row r="66" spans="1:12" ht="22.5" customHeight="1" x14ac:dyDescent="0.2">
      <c r="A66" s="21" t="s">
        <v>40</v>
      </c>
      <c r="B66" s="23" t="s">
        <v>39</v>
      </c>
      <c r="C66" s="19">
        <f>SUM(C67+C70+C79)</f>
        <v>13204719</v>
      </c>
      <c r="D66" s="19">
        <f>SUM(D67+D70+D79)</f>
        <v>18736927</v>
      </c>
      <c r="E66" s="22">
        <f>SUM(E67+E70+E79)</f>
        <v>18709925</v>
      </c>
      <c r="F66" s="17"/>
      <c r="G66" s="17"/>
      <c r="H66" s="17"/>
      <c r="I66" s="17"/>
      <c r="J66" s="17"/>
      <c r="K66" s="17"/>
      <c r="L66" s="17"/>
    </row>
    <row r="67" spans="1:12" ht="15" customHeight="1" x14ac:dyDescent="0.25">
      <c r="A67" s="16" t="s">
        <v>11</v>
      </c>
      <c r="B67" s="15" t="s">
        <v>10</v>
      </c>
      <c r="C67" s="13"/>
      <c r="D67" s="13">
        <f>D68</f>
        <v>52000</v>
      </c>
      <c r="E67" s="14">
        <f>E68</f>
        <v>52000</v>
      </c>
      <c r="F67" s="12"/>
      <c r="G67" s="12"/>
      <c r="H67" s="12"/>
      <c r="I67" s="12"/>
      <c r="J67" s="12"/>
      <c r="K67" s="12"/>
      <c r="L67" s="12"/>
    </row>
    <row r="68" spans="1:12" ht="15" customHeight="1" x14ac:dyDescent="0.25">
      <c r="A68" s="11" t="s">
        <v>9</v>
      </c>
      <c r="B68" s="8" t="s">
        <v>8</v>
      </c>
      <c r="C68" s="10"/>
      <c r="D68" s="10">
        <f>D69</f>
        <v>52000</v>
      </c>
      <c r="E68" s="6">
        <f>E69</f>
        <v>52000</v>
      </c>
      <c r="F68" s="5"/>
      <c r="G68" s="5"/>
      <c r="H68" s="5"/>
      <c r="I68" s="5"/>
      <c r="J68" s="5"/>
      <c r="K68" s="5"/>
      <c r="L68" s="5"/>
    </row>
    <row r="69" spans="1:12" ht="15" customHeight="1" x14ac:dyDescent="0.25">
      <c r="A69" s="9" t="s">
        <v>31</v>
      </c>
      <c r="B69" s="8" t="s">
        <v>30</v>
      </c>
      <c r="C69" s="7"/>
      <c r="D69" s="7">
        <v>52000</v>
      </c>
      <c r="E69" s="6">
        <v>52000</v>
      </c>
      <c r="F69" s="5"/>
      <c r="G69" s="5"/>
      <c r="H69" s="5"/>
      <c r="I69" s="5"/>
      <c r="J69" s="5"/>
      <c r="K69" s="5"/>
      <c r="L69" s="5"/>
    </row>
    <row r="70" spans="1:12" ht="15" customHeight="1" x14ac:dyDescent="0.25">
      <c r="A70" s="16" t="s">
        <v>19</v>
      </c>
      <c r="B70" s="15" t="s">
        <v>18</v>
      </c>
      <c r="C70" s="13">
        <f>SUM(C71+C77)</f>
        <v>1983736</v>
      </c>
      <c r="D70" s="13">
        <f>SUM(D71+D77)</f>
        <v>2807894</v>
      </c>
      <c r="E70" s="14">
        <f>SUM(E71+E77)</f>
        <v>2803744</v>
      </c>
      <c r="F70" s="12"/>
      <c r="G70" s="12"/>
      <c r="H70" s="12"/>
      <c r="I70" s="12"/>
      <c r="J70" s="12"/>
      <c r="K70" s="12"/>
      <c r="L70" s="12"/>
    </row>
    <row r="71" spans="1:12" ht="15" customHeight="1" x14ac:dyDescent="0.25">
      <c r="A71" s="11" t="s">
        <v>9</v>
      </c>
      <c r="B71" s="8" t="s">
        <v>8</v>
      </c>
      <c r="C71" s="10">
        <f>SUM(C72+C73+C74+C75+C76)</f>
        <v>1983197</v>
      </c>
      <c r="D71" s="10">
        <f>SUM(D72+D73+D74+D75+D76)</f>
        <v>2805360</v>
      </c>
      <c r="E71" s="6">
        <f>SUM(E72+E73+E74+E75+E76)</f>
        <v>2799387</v>
      </c>
      <c r="F71" s="5"/>
      <c r="G71" s="5"/>
      <c r="H71" s="5"/>
      <c r="I71" s="5"/>
      <c r="J71" s="5"/>
      <c r="K71" s="5"/>
      <c r="L71" s="5"/>
    </row>
    <row r="72" spans="1:12" ht="15" customHeight="1" x14ac:dyDescent="0.25">
      <c r="A72" s="9" t="s">
        <v>27</v>
      </c>
      <c r="B72" s="8" t="s">
        <v>38</v>
      </c>
      <c r="C72" s="7">
        <v>75598</v>
      </c>
      <c r="D72" s="7">
        <v>68961</v>
      </c>
      <c r="E72" s="6">
        <v>62988</v>
      </c>
      <c r="F72" s="5"/>
      <c r="G72" s="5"/>
      <c r="H72" s="5"/>
      <c r="I72" s="5"/>
      <c r="J72" s="5"/>
      <c r="K72" s="5"/>
      <c r="L72" s="5"/>
    </row>
    <row r="73" spans="1:12" ht="15" customHeight="1" x14ac:dyDescent="0.25">
      <c r="A73" s="9" t="s">
        <v>7</v>
      </c>
      <c r="B73" s="8" t="s">
        <v>6</v>
      </c>
      <c r="C73" s="7">
        <v>19392</v>
      </c>
      <c r="D73" s="7">
        <v>21392</v>
      </c>
      <c r="E73" s="6">
        <v>21392</v>
      </c>
      <c r="F73" s="5"/>
      <c r="G73" s="5"/>
      <c r="H73" s="5"/>
      <c r="I73" s="5"/>
      <c r="J73" s="5"/>
      <c r="K73" s="5"/>
      <c r="L73" s="5"/>
    </row>
    <row r="74" spans="1:12" ht="15" customHeight="1" x14ac:dyDescent="0.25">
      <c r="A74" s="9" t="s">
        <v>15</v>
      </c>
      <c r="B74" s="8" t="s">
        <v>14</v>
      </c>
      <c r="C74" s="7">
        <v>24</v>
      </c>
      <c r="D74" s="7">
        <v>24</v>
      </c>
      <c r="E74" s="6">
        <v>24</v>
      </c>
      <c r="F74" s="5"/>
      <c r="G74" s="5"/>
      <c r="H74" s="5"/>
      <c r="I74" s="5"/>
      <c r="J74" s="5"/>
      <c r="K74" s="5"/>
      <c r="L74" s="5"/>
    </row>
    <row r="75" spans="1:12" ht="24" customHeight="1" x14ac:dyDescent="0.25">
      <c r="A75" s="9" t="s">
        <v>37</v>
      </c>
      <c r="B75" s="29" t="s">
        <v>36</v>
      </c>
      <c r="C75" s="7">
        <v>200</v>
      </c>
      <c r="D75" s="7"/>
      <c r="E75" s="6"/>
      <c r="F75" s="5"/>
      <c r="G75" s="5"/>
      <c r="H75" s="5"/>
      <c r="I75" s="5"/>
      <c r="J75" s="5"/>
      <c r="K75" s="5"/>
      <c r="L75" s="5"/>
    </row>
    <row r="76" spans="1:12" ht="15" customHeight="1" x14ac:dyDescent="0.25">
      <c r="A76" s="9" t="s">
        <v>31</v>
      </c>
      <c r="B76" s="8" t="s">
        <v>30</v>
      </c>
      <c r="C76" s="7">
        <v>1887983</v>
      </c>
      <c r="D76" s="7">
        <v>2714983</v>
      </c>
      <c r="E76" s="6">
        <v>2714983</v>
      </c>
      <c r="F76" s="5"/>
      <c r="G76" s="5"/>
      <c r="H76" s="5"/>
      <c r="I76" s="5"/>
      <c r="J76" s="5"/>
      <c r="K76" s="5"/>
      <c r="L76" s="5"/>
    </row>
    <row r="77" spans="1:12" ht="15" customHeight="1" x14ac:dyDescent="0.25">
      <c r="A77" s="11" t="s">
        <v>5</v>
      </c>
      <c r="B77" s="8" t="s">
        <v>4</v>
      </c>
      <c r="C77" s="10">
        <f>C78</f>
        <v>539</v>
      </c>
      <c r="D77" s="10">
        <f>D78</f>
        <v>2534</v>
      </c>
      <c r="E77" s="6">
        <f>E78</f>
        <v>4357</v>
      </c>
      <c r="F77" s="5"/>
      <c r="G77" s="5"/>
      <c r="H77" s="5"/>
      <c r="I77" s="5"/>
      <c r="J77" s="5"/>
      <c r="K77" s="5"/>
      <c r="L77" s="5"/>
    </row>
    <row r="78" spans="1:12" ht="15" customHeight="1" x14ac:dyDescent="0.25">
      <c r="A78" s="9" t="s">
        <v>1</v>
      </c>
      <c r="B78" s="8" t="s">
        <v>0</v>
      </c>
      <c r="C78" s="7">
        <v>539</v>
      </c>
      <c r="D78" s="7">
        <v>2534</v>
      </c>
      <c r="E78" s="6">
        <v>4357</v>
      </c>
      <c r="F78" s="5"/>
      <c r="G78" s="5"/>
      <c r="H78" s="5"/>
      <c r="I78" s="5"/>
      <c r="J78" s="5"/>
      <c r="K78" s="5"/>
      <c r="L78" s="5"/>
    </row>
    <row r="79" spans="1:12" ht="15" customHeight="1" x14ac:dyDescent="0.25">
      <c r="A79" s="16" t="s">
        <v>23</v>
      </c>
      <c r="B79" s="15" t="s">
        <v>22</v>
      </c>
      <c r="C79" s="13">
        <f>SUM(C80+C86)</f>
        <v>11220983</v>
      </c>
      <c r="D79" s="13">
        <f>SUM(D80+D86)</f>
        <v>15877033</v>
      </c>
      <c r="E79" s="14">
        <f>SUM(E80+E86)</f>
        <v>15854181</v>
      </c>
      <c r="F79" s="12"/>
      <c r="G79" s="12"/>
      <c r="H79" s="12"/>
      <c r="I79" s="12"/>
      <c r="J79" s="12"/>
      <c r="K79" s="12"/>
      <c r="L79" s="12"/>
    </row>
    <row r="80" spans="1:12" ht="15" customHeight="1" x14ac:dyDescent="0.25">
      <c r="A80" s="11" t="s">
        <v>9</v>
      </c>
      <c r="B80" s="8" t="s">
        <v>8</v>
      </c>
      <c r="C80" s="10">
        <f>SUM(C81+C82+C83+C84+C85)</f>
        <v>11217936</v>
      </c>
      <c r="D80" s="10">
        <f>SUM(D81+D82+D83+D84+D85)</f>
        <v>15862681</v>
      </c>
      <c r="E80" s="6">
        <f>SUM(E81+E82+E83+E84+E85)</f>
        <v>15829501</v>
      </c>
      <c r="F80" s="5"/>
      <c r="G80" s="5"/>
      <c r="H80" s="5"/>
      <c r="I80" s="5"/>
      <c r="J80" s="5"/>
      <c r="K80" s="5"/>
      <c r="L80" s="5"/>
    </row>
    <row r="81" spans="1:12" ht="15" customHeight="1" x14ac:dyDescent="0.25">
      <c r="A81" s="9" t="s">
        <v>27</v>
      </c>
      <c r="B81" s="8" t="s">
        <v>38</v>
      </c>
      <c r="C81" s="7">
        <v>425037</v>
      </c>
      <c r="D81" s="7">
        <v>379911</v>
      </c>
      <c r="E81" s="6">
        <v>346731</v>
      </c>
      <c r="F81" s="5"/>
      <c r="G81" s="5"/>
      <c r="H81" s="5"/>
      <c r="I81" s="5"/>
      <c r="J81" s="5"/>
      <c r="K81" s="5"/>
      <c r="L81" s="5"/>
    </row>
    <row r="82" spans="1:12" ht="15" customHeight="1" x14ac:dyDescent="0.25">
      <c r="A82" s="9" t="s">
        <v>7</v>
      </c>
      <c r="B82" s="8" t="s">
        <v>6</v>
      </c>
      <c r="C82" s="7">
        <v>93078</v>
      </c>
      <c r="D82" s="7">
        <v>101078</v>
      </c>
      <c r="E82" s="6">
        <v>101078</v>
      </c>
      <c r="F82" s="5"/>
      <c r="G82" s="5"/>
      <c r="H82" s="5"/>
      <c r="I82" s="5"/>
      <c r="J82" s="5"/>
      <c r="K82" s="5"/>
      <c r="L82" s="5"/>
    </row>
    <row r="83" spans="1:12" ht="15" customHeight="1" x14ac:dyDescent="0.25">
      <c r="A83" s="9" t="s">
        <v>15</v>
      </c>
      <c r="B83" s="8" t="s">
        <v>14</v>
      </c>
      <c r="C83" s="7">
        <v>127</v>
      </c>
      <c r="D83" s="7">
        <v>127</v>
      </c>
      <c r="E83" s="6">
        <v>127</v>
      </c>
      <c r="F83" s="5"/>
      <c r="G83" s="5"/>
      <c r="H83" s="5"/>
      <c r="I83" s="5"/>
      <c r="J83" s="5"/>
      <c r="K83" s="5"/>
      <c r="L83" s="5"/>
    </row>
    <row r="84" spans="1:12" ht="25.5" customHeight="1" x14ac:dyDescent="0.25">
      <c r="A84" s="9" t="s">
        <v>37</v>
      </c>
      <c r="B84" s="29" t="s">
        <v>36</v>
      </c>
      <c r="C84" s="7">
        <v>1129</v>
      </c>
      <c r="D84" s="7"/>
      <c r="E84" s="6"/>
      <c r="F84" s="5"/>
      <c r="G84" s="5"/>
      <c r="H84" s="5"/>
      <c r="I84" s="5"/>
      <c r="J84" s="5"/>
      <c r="K84" s="5"/>
      <c r="L84" s="5"/>
    </row>
    <row r="85" spans="1:12" ht="15" customHeight="1" x14ac:dyDescent="0.25">
      <c r="A85" s="9" t="s">
        <v>31</v>
      </c>
      <c r="B85" s="8" t="s">
        <v>30</v>
      </c>
      <c r="C85" s="7">
        <v>10698565</v>
      </c>
      <c r="D85" s="7">
        <v>15381565</v>
      </c>
      <c r="E85" s="6">
        <v>15381565</v>
      </c>
      <c r="F85" s="5"/>
      <c r="G85" s="5"/>
      <c r="H85" s="5"/>
      <c r="I85" s="5"/>
      <c r="J85" s="5"/>
      <c r="K85" s="5"/>
      <c r="L85" s="5"/>
    </row>
    <row r="86" spans="1:12" ht="15" customHeight="1" x14ac:dyDescent="0.25">
      <c r="A86" s="11" t="s">
        <v>5</v>
      </c>
      <c r="B86" s="8" t="s">
        <v>4</v>
      </c>
      <c r="C86" s="10">
        <f>C87</f>
        <v>3047</v>
      </c>
      <c r="D86" s="10">
        <f>D87</f>
        <v>14352</v>
      </c>
      <c r="E86" s="6">
        <f>E87</f>
        <v>24680</v>
      </c>
      <c r="F86" s="5"/>
      <c r="G86" s="5"/>
      <c r="H86" s="5"/>
      <c r="I86" s="5"/>
      <c r="J86" s="5"/>
      <c r="K86" s="5"/>
      <c r="L86" s="5"/>
    </row>
    <row r="87" spans="1:12" ht="15" customHeight="1" x14ac:dyDescent="0.25">
      <c r="A87" s="9" t="s">
        <v>1</v>
      </c>
      <c r="B87" s="8" t="s">
        <v>0</v>
      </c>
      <c r="C87" s="7">
        <v>3047</v>
      </c>
      <c r="D87" s="7">
        <v>14352</v>
      </c>
      <c r="E87" s="6">
        <v>24680</v>
      </c>
      <c r="F87" s="5"/>
      <c r="G87" s="5"/>
      <c r="H87" s="5"/>
      <c r="I87" s="5"/>
      <c r="J87" s="5"/>
      <c r="K87" s="5"/>
      <c r="L87" s="5"/>
    </row>
    <row r="88" spans="1:12" ht="25.5" x14ac:dyDescent="0.2">
      <c r="A88" s="24" t="s">
        <v>35</v>
      </c>
      <c r="B88" s="23" t="s">
        <v>34</v>
      </c>
      <c r="C88" s="19">
        <f>SUM(C89+C95)</f>
        <v>161034</v>
      </c>
      <c r="D88" s="19">
        <f>SUM(D89+D95)</f>
        <v>127482</v>
      </c>
      <c r="E88" s="22">
        <f>SUM(E89+E95)</f>
        <v>55210</v>
      </c>
      <c r="F88" s="17"/>
      <c r="G88" s="17"/>
      <c r="H88" s="17"/>
      <c r="I88" s="17"/>
      <c r="J88" s="17"/>
      <c r="K88" s="17"/>
      <c r="L88" s="17"/>
    </row>
    <row r="89" spans="1:12" ht="15" customHeight="1" x14ac:dyDescent="0.25">
      <c r="A89" s="16" t="s">
        <v>19</v>
      </c>
      <c r="B89" s="15" t="s">
        <v>18</v>
      </c>
      <c r="C89" s="13">
        <f>SUM(C90+C93)</f>
        <v>16321</v>
      </c>
      <c r="D89" s="13">
        <f>SUM(D90+D93)</f>
        <v>12875</v>
      </c>
      <c r="E89" s="14">
        <f>SUM(E90+E93)</f>
        <v>5518</v>
      </c>
      <c r="F89" s="12"/>
      <c r="G89" s="12"/>
      <c r="H89" s="12"/>
      <c r="I89" s="12"/>
      <c r="J89" s="12"/>
      <c r="K89" s="12"/>
      <c r="L89" s="12"/>
    </row>
    <row r="90" spans="1:12" ht="15" customHeight="1" x14ac:dyDescent="0.25">
      <c r="A90" s="11" t="s">
        <v>9</v>
      </c>
      <c r="B90" s="8" t="s">
        <v>8</v>
      </c>
      <c r="C90" s="10">
        <f>SUM(C91+C92)</f>
        <v>15922</v>
      </c>
      <c r="D90" s="10">
        <f>SUM(D91+D92)</f>
        <v>12875</v>
      </c>
      <c r="E90" s="10">
        <f>SUM(E91+E92)</f>
        <v>5518</v>
      </c>
      <c r="F90" s="5"/>
      <c r="G90" s="5"/>
      <c r="H90" s="5"/>
      <c r="I90" s="5"/>
      <c r="J90" s="5"/>
      <c r="K90" s="5"/>
      <c r="L90" s="5"/>
    </row>
    <row r="91" spans="1:12" ht="15" customHeight="1" x14ac:dyDescent="0.25">
      <c r="A91" s="9" t="s">
        <v>7</v>
      </c>
      <c r="B91" s="8" t="s">
        <v>6</v>
      </c>
      <c r="C91" s="7">
        <v>15908</v>
      </c>
      <c r="D91" s="7">
        <v>12861</v>
      </c>
      <c r="E91" s="6">
        <v>5518</v>
      </c>
      <c r="F91" s="5"/>
      <c r="G91" s="5"/>
      <c r="H91" s="5"/>
      <c r="I91" s="5"/>
      <c r="J91" s="5"/>
      <c r="K91" s="5"/>
      <c r="L91" s="5"/>
    </row>
    <row r="92" spans="1:12" ht="15" customHeight="1" x14ac:dyDescent="0.25">
      <c r="A92" s="9" t="s">
        <v>15</v>
      </c>
      <c r="B92" s="8" t="s">
        <v>14</v>
      </c>
      <c r="C92" s="7">
        <v>14</v>
      </c>
      <c r="D92" s="7">
        <v>14</v>
      </c>
      <c r="E92" s="6"/>
      <c r="F92" s="5"/>
      <c r="G92" s="5"/>
      <c r="H92" s="5"/>
      <c r="I92" s="5"/>
      <c r="J92" s="5"/>
      <c r="K92" s="5"/>
      <c r="L92" s="5"/>
    </row>
    <row r="93" spans="1:12" ht="15" customHeight="1" x14ac:dyDescent="0.25">
      <c r="A93" s="11" t="s">
        <v>5</v>
      </c>
      <c r="B93" s="8" t="s">
        <v>4</v>
      </c>
      <c r="C93" s="10">
        <f>C94</f>
        <v>399</v>
      </c>
      <c r="D93" s="10"/>
      <c r="E93" s="6"/>
      <c r="F93" s="5"/>
      <c r="G93" s="5"/>
      <c r="H93" s="5"/>
      <c r="I93" s="5"/>
      <c r="J93" s="5"/>
      <c r="K93" s="5"/>
      <c r="L93" s="5"/>
    </row>
    <row r="94" spans="1:12" ht="15" customHeight="1" x14ac:dyDescent="0.25">
      <c r="A94" s="9" t="s">
        <v>1</v>
      </c>
      <c r="B94" s="8" t="s">
        <v>0</v>
      </c>
      <c r="C94" s="7">
        <v>399</v>
      </c>
      <c r="D94" s="7"/>
      <c r="E94" s="6"/>
      <c r="F94" s="5"/>
      <c r="G94" s="5"/>
      <c r="H94" s="5"/>
      <c r="I94" s="5"/>
      <c r="J94" s="5"/>
      <c r="K94" s="5"/>
      <c r="L94" s="5"/>
    </row>
    <row r="95" spans="1:12" ht="15" customHeight="1" x14ac:dyDescent="0.25">
      <c r="A95" s="16" t="s">
        <v>33</v>
      </c>
      <c r="B95" s="15" t="s">
        <v>32</v>
      </c>
      <c r="C95" s="13">
        <f>SUM(C96+C100)</f>
        <v>144713</v>
      </c>
      <c r="D95" s="13">
        <f>SUM(D96+D100)</f>
        <v>114607</v>
      </c>
      <c r="E95" s="14">
        <f>SUM(E96+E100)</f>
        <v>49692</v>
      </c>
      <c r="F95" s="12"/>
      <c r="G95" s="12"/>
      <c r="H95" s="12"/>
      <c r="I95" s="12"/>
      <c r="J95" s="12"/>
      <c r="K95" s="12"/>
      <c r="L95" s="12"/>
    </row>
    <row r="96" spans="1:12" ht="15" customHeight="1" x14ac:dyDescent="0.25">
      <c r="A96" s="11" t="s">
        <v>9</v>
      </c>
      <c r="B96" s="8" t="s">
        <v>8</v>
      </c>
      <c r="C96" s="10">
        <f>SUM(C97+C98+C99)</f>
        <v>142456</v>
      </c>
      <c r="D96" s="10">
        <f>SUM(D97+D98+D99)</f>
        <v>114607</v>
      </c>
      <c r="E96" s="10">
        <f>SUM(E97+E98+E99)</f>
        <v>49692</v>
      </c>
      <c r="F96" s="5"/>
      <c r="G96" s="5"/>
      <c r="H96" s="5"/>
      <c r="I96" s="5"/>
      <c r="J96" s="5"/>
      <c r="K96" s="5"/>
      <c r="L96" s="5"/>
    </row>
    <row r="97" spans="1:55" ht="15" customHeight="1" x14ac:dyDescent="0.25">
      <c r="A97" s="9" t="s">
        <v>7</v>
      </c>
      <c r="B97" s="8" t="s">
        <v>6</v>
      </c>
      <c r="C97" s="7">
        <v>135738</v>
      </c>
      <c r="D97" s="7">
        <v>107889</v>
      </c>
      <c r="E97" s="6">
        <v>49692</v>
      </c>
      <c r="F97" s="5"/>
      <c r="G97" s="5"/>
      <c r="H97" s="5"/>
      <c r="I97" s="5"/>
      <c r="J97" s="5"/>
      <c r="K97" s="5"/>
      <c r="L97" s="5"/>
    </row>
    <row r="98" spans="1:55" ht="15" customHeight="1" x14ac:dyDescent="0.25">
      <c r="A98" s="9" t="s">
        <v>15</v>
      </c>
      <c r="B98" s="8" t="s">
        <v>14</v>
      </c>
      <c r="C98" s="7">
        <v>81</v>
      </c>
      <c r="D98" s="7">
        <v>81</v>
      </c>
      <c r="E98" s="6"/>
      <c r="F98" s="5"/>
      <c r="G98" s="5"/>
      <c r="H98" s="5"/>
      <c r="I98" s="5"/>
      <c r="J98" s="5"/>
      <c r="K98" s="5"/>
      <c r="L98" s="5"/>
    </row>
    <row r="99" spans="1:55" ht="15" customHeight="1" x14ac:dyDescent="0.25">
      <c r="A99" s="9" t="s">
        <v>31</v>
      </c>
      <c r="B99" s="8" t="s">
        <v>30</v>
      </c>
      <c r="C99" s="7">
        <v>6637</v>
      </c>
      <c r="D99" s="7">
        <v>6637</v>
      </c>
      <c r="E99" s="6"/>
      <c r="F99" s="5"/>
      <c r="G99" s="5"/>
      <c r="H99" s="5"/>
      <c r="I99" s="5"/>
      <c r="J99" s="5"/>
      <c r="K99" s="5"/>
      <c r="L99" s="5"/>
    </row>
    <row r="100" spans="1:55" ht="15" customHeight="1" x14ac:dyDescent="0.25">
      <c r="A100" s="11" t="s">
        <v>5</v>
      </c>
      <c r="B100" s="8" t="s">
        <v>4</v>
      </c>
      <c r="C100" s="10">
        <f>C101</f>
        <v>2257</v>
      </c>
      <c r="D100" s="10"/>
      <c r="E100" s="6"/>
      <c r="F100" s="5"/>
      <c r="G100" s="5"/>
      <c r="H100" s="5"/>
      <c r="I100" s="5"/>
      <c r="J100" s="5"/>
      <c r="K100" s="5"/>
      <c r="L100" s="5"/>
    </row>
    <row r="101" spans="1:55" ht="15" customHeight="1" x14ac:dyDescent="0.25">
      <c r="A101" s="9" t="s">
        <v>1</v>
      </c>
      <c r="B101" s="8" t="s">
        <v>0</v>
      </c>
      <c r="C101" s="7">
        <v>2257</v>
      </c>
      <c r="D101" s="7"/>
      <c r="E101" s="6"/>
      <c r="F101" s="5"/>
      <c r="G101" s="5"/>
      <c r="H101" s="5"/>
      <c r="I101" s="5"/>
      <c r="J101" s="5"/>
      <c r="K101" s="5"/>
      <c r="L101" s="5"/>
    </row>
    <row r="102" spans="1:55" ht="51" x14ac:dyDescent="0.25">
      <c r="A102" s="24" t="s">
        <v>29</v>
      </c>
      <c r="B102" s="23" t="s">
        <v>28</v>
      </c>
      <c r="C102" s="7"/>
      <c r="D102" s="28">
        <f>D103</f>
        <v>92</v>
      </c>
      <c r="E102" s="22">
        <f>E103</f>
        <v>92</v>
      </c>
      <c r="F102" s="5"/>
      <c r="G102" s="5"/>
      <c r="H102" s="5"/>
      <c r="I102" s="5"/>
      <c r="J102" s="5"/>
      <c r="K102" s="5"/>
      <c r="L102" s="5"/>
    </row>
    <row r="103" spans="1:55" s="25" customFormat="1" ht="15" x14ac:dyDescent="0.25">
      <c r="A103" s="16" t="s">
        <v>27</v>
      </c>
      <c r="B103" s="15" t="s">
        <v>26</v>
      </c>
      <c r="C103" s="27"/>
      <c r="D103" s="27">
        <f>D104</f>
        <v>92</v>
      </c>
      <c r="E103" s="14">
        <f>E104</f>
        <v>92</v>
      </c>
      <c r="F103" s="12"/>
      <c r="G103" s="12"/>
      <c r="H103" s="12"/>
      <c r="I103" s="12"/>
      <c r="J103" s="12"/>
      <c r="K103" s="12"/>
      <c r="L103" s="12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</row>
    <row r="104" spans="1:55" ht="15" x14ac:dyDescent="0.25">
      <c r="A104" s="11" t="s">
        <v>9</v>
      </c>
      <c r="B104" s="8" t="s">
        <v>8</v>
      </c>
      <c r="C104" s="7"/>
      <c r="D104" s="7">
        <f>D105</f>
        <v>92</v>
      </c>
      <c r="E104" s="6">
        <f>E105</f>
        <v>92</v>
      </c>
      <c r="F104" s="5"/>
      <c r="G104" s="5"/>
      <c r="H104" s="5"/>
      <c r="I104" s="5"/>
      <c r="J104" s="5"/>
      <c r="K104" s="5"/>
      <c r="L104" s="5"/>
    </row>
    <row r="105" spans="1:55" ht="15" x14ac:dyDescent="0.25">
      <c r="A105" s="9" t="s">
        <v>7</v>
      </c>
      <c r="B105" s="8" t="s">
        <v>6</v>
      </c>
      <c r="C105" s="7"/>
      <c r="D105" s="7">
        <v>92</v>
      </c>
      <c r="E105" s="6">
        <v>92</v>
      </c>
      <c r="F105" s="5"/>
      <c r="G105" s="5"/>
      <c r="H105" s="5"/>
      <c r="I105" s="5"/>
      <c r="J105" s="5"/>
      <c r="K105" s="5"/>
      <c r="L105" s="5"/>
    </row>
    <row r="106" spans="1:55" ht="25.5" x14ac:dyDescent="0.2">
      <c r="A106" s="24" t="s">
        <v>25</v>
      </c>
      <c r="B106" s="23" t="s">
        <v>24</v>
      </c>
      <c r="C106" s="19">
        <f>SUM(C107+C110)</f>
        <v>11352</v>
      </c>
      <c r="D106" s="19">
        <f>SUM(D107+D110)</f>
        <v>11352</v>
      </c>
      <c r="E106" s="22">
        <f>SUM(E107+E110)</f>
        <v>5778</v>
      </c>
      <c r="F106" s="17"/>
      <c r="G106" s="17"/>
      <c r="H106" s="17"/>
      <c r="I106" s="17"/>
      <c r="J106" s="17"/>
      <c r="K106" s="17"/>
      <c r="L106" s="17"/>
    </row>
    <row r="107" spans="1:55" ht="15" customHeight="1" x14ac:dyDescent="0.25">
      <c r="A107" s="16" t="s">
        <v>19</v>
      </c>
      <c r="B107" s="15" t="s">
        <v>18</v>
      </c>
      <c r="C107" s="13">
        <f>C108</f>
        <v>1704</v>
      </c>
      <c r="D107" s="13">
        <f>D108</f>
        <v>1704</v>
      </c>
      <c r="E107" s="14">
        <f>E108</f>
        <v>909</v>
      </c>
      <c r="F107" s="12"/>
      <c r="G107" s="12"/>
      <c r="H107" s="12"/>
      <c r="I107" s="12"/>
      <c r="J107" s="12"/>
      <c r="K107" s="12"/>
      <c r="L107" s="12"/>
    </row>
    <row r="108" spans="1:55" ht="15" customHeight="1" x14ac:dyDescent="0.25">
      <c r="A108" s="11" t="s">
        <v>9</v>
      </c>
      <c r="B108" s="8" t="s">
        <v>8</v>
      </c>
      <c r="C108" s="10">
        <f>SUM(C109)</f>
        <v>1704</v>
      </c>
      <c r="D108" s="10">
        <f>SUM(D109)</f>
        <v>1704</v>
      </c>
      <c r="E108" s="10">
        <f>SUM(E109)</f>
        <v>909</v>
      </c>
      <c r="F108" s="5"/>
      <c r="G108" s="5"/>
      <c r="H108" s="5"/>
      <c r="I108" s="5"/>
      <c r="J108" s="5"/>
      <c r="K108" s="5"/>
      <c r="L108" s="5"/>
    </row>
    <row r="109" spans="1:55" ht="15" customHeight="1" x14ac:dyDescent="0.25">
      <c r="A109" s="9" t="s">
        <v>7</v>
      </c>
      <c r="B109" s="8" t="s">
        <v>6</v>
      </c>
      <c r="C109" s="7">
        <v>1704</v>
      </c>
      <c r="D109" s="7">
        <v>1704</v>
      </c>
      <c r="E109" s="6">
        <v>909</v>
      </c>
      <c r="F109" s="5"/>
      <c r="G109" s="5"/>
      <c r="H109" s="5"/>
      <c r="I109" s="5"/>
      <c r="J109" s="5"/>
      <c r="K109" s="5"/>
      <c r="L109" s="5"/>
    </row>
    <row r="110" spans="1:55" ht="15" customHeight="1" x14ac:dyDescent="0.25">
      <c r="A110" s="16" t="s">
        <v>23</v>
      </c>
      <c r="B110" s="15" t="s">
        <v>22</v>
      </c>
      <c r="C110" s="13">
        <f>C111</f>
        <v>9648</v>
      </c>
      <c r="D110" s="13">
        <f>D111</f>
        <v>9648</v>
      </c>
      <c r="E110" s="13">
        <f>E111</f>
        <v>4869</v>
      </c>
      <c r="F110" s="12"/>
      <c r="G110" s="12"/>
      <c r="H110" s="12"/>
      <c r="I110" s="12"/>
      <c r="J110" s="12"/>
      <c r="K110" s="12"/>
      <c r="L110" s="12"/>
    </row>
    <row r="111" spans="1:55" ht="15" customHeight="1" x14ac:dyDescent="0.25">
      <c r="A111" s="11" t="s">
        <v>9</v>
      </c>
      <c r="B111" s="8" t="s">
        <v>8</v>
      </c>
      <c r="C111" s="10">
        <f>SUM(C112)</f>
        <v>9648</v>
      </c>
      <c r="D111" s="10">
        <f>SUM(D112)</f>
        <v>9648</v>
      </c>
      <c r="E111" s="10">
        <f>SUM(E112)</f>
        <v>4869</v>
      </c>
      <c r="F111" s="5"/>
      <c r="G111" s="5"/>
      <c r="H111" s="5"/>
      <c r="I111" s="5"/>
      <c r="J111" s="5"/>
      <c r="K111" s="5"/>
      <c r="L111" s="5"/>
    </row>
    <row r="112" spans="1:55" ht="15" customHeight="1" x14ac:dyDescent="0.25">
      <c r="A112" s="9" t="s">
        <v>7</v>
      </c>
      <c r="B112" s="8" t="s">
        <v>6</v>
      </c>
      <c r="C112" s="7">
        <v>9648</v>
      </c>
      <c r="D112" s="7">
        <v>9648</v>
      </c>
      <c r="E112" s="6">
        <v>4869</v>
      </c>
      <c r="F112" s="5"/>
      <c r="G112" s="5"/>
      <c r="H112" s="5"/>
      <c r="I112" s="5"/>
      <c r="J112" s="5"/>
      <c r="K112" s="5"/>
      <c r="L112" s="5"/>
    </row>
    <row r="113" spans="1:12" ht="29.25" customHeight="1" x14ac:dyDescent="0.2">
      <c r="A113" s="24" t="s">
        <v>21</v>
      </c>
      <c r="B113" s="23" t="s">
        <v>20</v>
      </c>
      <c r="C113" s="19">
        <f>SUM(C114+C120)</f>
        <v>169902</v>
      </c>
      <c r="D113" s="19">
        <f>SUM(D114+D120)</f>
        <v>122402</v>
      </c>
      <c r="E113" s="22">
        <f>SUM(E114+E120)</f>
        <v>122402</v>
      </c>
      <c r="F113" s="17"/>
      <c r="G113" s="17"/>
      <c r="H113" s="17"/>
      <c r="I113" s="17"/>
      <c r="J113" s="17"/>
      <c r="K113" s="17"/>
      <c r="L113" s="17"/>
    </row>
    <row r="114" spans="1:12" ht="15" customHeight="1" x14ac:dyDescent="0.25">
      <c r="A114" s="16" t="s">
        <v>19</v>
      </c>
      <c r="B114" s="15" t="s">
        <v>18</v>
      </c>
      <c r="C114" s="13">
        <f>SUM(C115+C118)</f>
        <v>84951</v>
      </c>
      <c r="D114" s="13">
        <f>SUM(D115+D118)</f>
        <v>61201</v>
      </c>
      <c r="E114" s="14">
        <f>SUM(E115+E118)</f>
        <v>61201</v>
      </c>
      <c r="F114" s="12"/>
      <c r="G114" s="12"/>
      <c r="H114" s="12"/>
      <c r="I114" s="12"/>
      <c r="J114" s="12"/>
      <c r="K114" s="12"/>
      <c r="L114" s="12"/>
    </row>
    <row r="115" spans="1:12" ht="15" customHeight="1" x14ac:dyDescent="0.25">
      <c r="A115" s="11" t="s">
        <v>9</v>
      </c>
      <c r="B115" s="8" t="s">
        <v>8</v>
      </c>
      <c r="C115" s="10">
        <f>SUM(C116+C117)</f>
        <v>79641</v>
      </c>
      <c r="D115" s="10">
        <f>SUM(D116+D117)</f>
        <v>58891</v>
      </c>
      <c r="E115" s="6">
        <f>SUM(E116+E117)</f>
        <v>58891</v>
      </c>
      <c r="F115" s="5"/>
      <c r="G115" s="5"/>
      <c r="H115" s="5"/>
      <c r="I115" s="5"/>
      <c r="J115" s="5"/>
      <c r="K115" s="5"/>
      <c r="L115" s="5"/>
    </row>
    <row r="116" spans="1:12" ht="15" customHeight="1" x14ac:dyDescent="0.25">
      <c r="A116" s="9" t="s">
        <v>7</v>
      </c>
      <c r="B116" s="8" t="s">
        <v>6</v>
      </c>
      <c r="C116" s="7">
        <v>79606</v>
      </c>
      <c r="D116" s="7">
        <v>58856</v>
      </c>
      <c r="E116" s="6">
        <v>58856</v>
      </c>
      <c r="F116" s="5"/>
      <c r="G116" s="5"/>
      <c r="H116" s="5"/>
      <c r="I116" s="5"/>
      <c r="J116" s="5"/>
      <c r="K116" s="5"/>
      <c r="L116" s="5"/>
    </row>
    <row r="117" spans="1:12" ht="15" customHeight="1" x14ac:dyDescent="0.25">
      <c r="A117" s="9" t="s">
        <v>15</v>
      </c>
      <c r="B117" s="8" t="s">
        <v>14</v>
      </c>
      <c r="C117" s="7">
        <v>35</v>
      </c>
      <c r="D117" s="7">
        <v>35</v>
      </c>
      <c r="E117" s="6">
        <v>35</v>
      </c>
      <c r="F117" s="5"/>
      <c r="G117" s="5"/>
      <c r="H117" s="5"/>
      <c r="I117" s="5"/>
      <c r="J117" s="5"/>
      <c r="K117" s="5"/>
      <c r="L117" s="5"/>
    </row>
    <row r="118" spans="1:12" ht="15" customHeight="1" x14ac:dyDescent="0.25">
      <c r="A118" s="11" t="s">
        <v>5</v>
      </c>
      <c r="B118" s="8" t="s">
        <v>4</v>
      </c>
      <c r="C118" s="10">
        <f>C119</f>
        <v>5310</v>
      </c>
      <c r="D118" s="10">
        <f>D119</f>
        <v>2310</v>
      </c>
      <c r="E118" s="10">
        <f>E119</f>
        <v>2310</v>
      </c>
      <c r="F118" s="5"/>
      <c r="G118" s="5"/>
      <c r="H118" s="5"/>
      <c r="I118" s="5"/>
      <c r="J118" s="5"/>
      <c r="K118" s="5"/>
      <c r="L118" s="5"/>
    </row>
    <row r="119" spans="1:12" ht="15" customHeight="1" x14ac:dyDescent="0.25">
      <c r="A119" s="9" t="s">
        <v>1</v>
      </c>
      <c r="B119" s="8" t="s">
        <v>0</v>
      </c>
      <c r="C119" s="7">
        <v>5310</v>
      </c>
      <c r="D119" s="7">
        <v>2310</v>
      </c>
      <c r="E119" s="6">
        <v>2310</v>
      </c>
      <c r="F119" s="5"/>
      <c r="G119" s="5"/>
      <c r="H119" s="5"/>
      <c r="I119" s="5"/>
      <c r="J119" s="5"/>
      <c r="K119" s="5"/>
      <c r="L119" s="5"/>
    </row>
    <row r="120" spans="1:12" ht="15" customHeight="1" x14ac:dyDescent="0.25">
      <c r="A120" s="16" t="s">
        <v>17</v>
      </c>
      <c r="B120" s="15" t="s">
        <v>16</v>
      </c>
      <c r="C120" s="13">
        <f>SUM(C121+C124)</f>
        <v>84951</v>
      </c>
      <c r="D120" s="13">
        <f>SUM(D121+D124)</f>
        <v>61201</v>
      </c>
      <c r="E120" s="14">
        <f>SUM(E121+E124)</f>
        <v>61201</v>
      </c>
      <c r="F120" s="12"/>
      <c r="G120" s="12"/>
      <c r="H120" s="12"/>
      <c r="I120" s="12"/>
      <c r="J120" s="12"/>
      <c r="K120" s="12"/>
      <c r="L120" s="12"/>
    </row>
    <row r="121" spans="1:12" ht="15" customHeight="1" x14ac:dyDescent="0.25">
      <c r="A121" s="11" t="s">
        <v>9</v>
      </c>
      <c r="B121" s="8" t="s">
        <v>8</v>
      </c>
      <c r="C121" s="10">
        <f>SUM(C122+C123)</f>
        <v>79641</v>
      </c>
      <c r="D121" s="10">
        <f>SUM(D122+D123)</f>
        <v>58891</v>
      </c>
      <c r="E121" s="6">
        <f>SUM(E122+E123)</f>
        <v>58891</v>
      </c>
      <c r="F121" s="5"/>
      <c r="G121" s="5"/>
      <c r="H121" s="5"/>
      <c r="I121" s="5"/>
      <c r="J121" s="5"/>
      <c r="K121" s="5"/>
      <c r="L121" s="5"/>
    </row>
    <row r="122" spans="1:12" ht="15" customHeight="1" x14ac:dyDescent="0.25">
      <c r="A122" s="9" t="s">
        <v>7</v>
      </c>
      <c r="B122" s="8" t="s">
        <v>6</v>
      </c>
      <c r="C122" s="7">
        <v>79606</v>
      </c>
      <c r="D122" s="7">
        <v>58856</v>
      </c>
      <c r="E122" s="6">
        <v>58856</v>
      </c>
      <c r="F122" s="5"/>
      <c r="G122" s="5"/>
      <c r="H122" s="5"/>
      <c r="I122" s="5"/>
      <c r="J122" s="5"/>
      <c r="K122" s="5"/>
      <c r="L122" s="5"/>
    </row>
    <row r="123" spans="1:12" ht="15" customHeight="1" x14ac:dyDescent="0.25">
      <c r="A123" s="9" t="s">
        <v>15</v>
      </c>
      <c r="B123" s="8" t="s">
        <v>14</v>
      </c>
      <c r="C123" s="7">
        <v>35</v>
      </c>
      <c r="D123" s="7">
        <v>35</v>
      </c>
      <c r="E123" s="6">
        <v>35</v>
      </c>
      <c r="F123" s="5"/>
      <c r="G123" s="5"/>
      <c r="H123" s="5"/>
      <c r="I123" s="5"/>
      <c r="J123" s="5"/>
      <c r="K123" s="5"/>
      <c r="L123" s="5"/>
    </row>
    <row r="124" spans="1:12" ht="15" customHeight="1" x14ac:dyDescent="0.25">
      <c r="A124" s="11" t="s">
        <v>5</v>
      </c>
      <c r="B124" s="8" t="s">
        <v>4</v>
      </c>
      <c r="C124" s="10">
        <f>C125</f>
        <v>5310</v>
      </c>
      <c r="D124" s="10">
        <f>D125</f>
        <v>2310</v>
      </c>
      <c r="E124" s="6">
        <f>E125</f>
        <v>2310</v>
      </c>
      <c r="F124" s="5"/>
      <c r="G124" s="5"/>
      <c r="H124" s="5"/>
      <c r="I124" s="5"/>
      <c r="J124" s="5"/>
      <c r="K124" s="5"/>
      <c r="L124" s="5"/>
    </row>
    <row r="125" spans="1:12" ht="15" customHeight="1" x14ac:dyDescent="0.25">
      <c r="A125" s="9" t="s">
        <v>1</v>
      </c>
      <c r="B125" s="8" t="s">
        <v>0</v>
      </c>
      <c r="C125" s="7">
        <v>5310</v>
      </c>
      <c r="D125" s="7">
        <v>2310</v>
      </c>
      <c r="E125" s="6">
        <v>2310</v>
      </c>
      <c r="F125" s="5"/>
      <c r="G125" s="5"/>
      <c r="H125" s="5"/>
      <c r="I125" s="5"/>
      <c r="J125" s="5"/>
      <c r="K125" s="5"/>
      <c r="L125" s="5"/>
    </row>
    <row r="126" spans="1:12" ht="15" customHeight="1" x14ac:dyDescent="0.2">
      <c r="A126" s="21" t="s">
        <v>13</v>
      </c>
      <c r="B126" s="20" t="s">
        <v>12</v>
      </c>
      <c r="C126" s="19">
        <f>C127</f>
        <v>14998</v>
      </c>
      <c r="D126" s="19">
        <f>D127</f>
        <v>14998</v>
      </c>
      <c r="E126" s="18">
        <f>E127</f>
        <v>24998</v>
      </c>
      <c r="F126" s="17"/>
      <c r="G126" s="17"/>
      <c r="H126" s="17"/>
      <c r="I126" s="17"/>
      <c r="J126" s="17"/>
      <c r="K126" s="17"/>
      <c r="L126" s="17"/>
    </row>
    <row r="127" spans="1:12" ht="15" customHeight="1" x14ac:dyDescent="0.25">
      <c r="A127" s="16" t="s">
        <v>11</v>
      </c>
      <c r="B127" s="15" t="s">
        <v>10</v>
      </c>
      <c r="C127" s="13">
        <f>C130</f>
        <v>14998</v>
      </c>
      <c r="D127" s="13">
        <f>SUM(D128+D130)</f>
        <v>14998</v>
      </c>
      <c r="E127" s="14">
        <f>SUM(E128+E130)</f>
        <v>24998</v>
      </c>
      <c r="F127" s="12"/>
      <c r="G127" s="12"/>
      <c r="H127" s="12"/>
      <c r="I127" s="12"/>
      <c r="J127" s="12"/>
      <c r="K127" s="12"/>
      <c r="L127" s="12"/>
    </row>
    <row r="128" spans="1:12" ht="15" customHeight="1" x14ac:dyDescent="0.25">
      <c r="A128" s="11" t="s">
        <v>9</v>
      </c>
      <c r="B128" s="8" t="s">
        <v>8</v>
      </c>
      <c r="C128" s="13"/>
      <c r="D128" s="10">
        <f>D129</f>
        <v>9689</v>
      </c>
      <c r="E128" s="6">
        <f>E129</f>
        <v>9689</v>
      </c>
      <c r="F128" s="12"/>
      <c r="G128" s="12"/>
      <c r="H128" s="12"/>
      <c r="I128" s="12"/>
      <c r="J128" s="12"/>
      <c r="K128" s="12"/>
      <c r="L128" s="12"/>
    </row>
    <row r="129" spans="1:12" ht="15" customHeight="1" x14ac:dyDescent="0.25">
      <c r="A129" s="9" t="s">
        <v>7</v>
      </c>
      <c r="B129" s="8" t="s">
        <v>6</v>
      </c>
      <c r="C129" s="13"/>
      <c r="D129" s="10">
        <v>9689</v>
      </c>
      <c r="E129" s="6">
        <v>9689</v>
      </c>
      <c r="F129" s="12"/>
      <c r="G129" s="12"/>
      <c r="H129" s="12"/>
      <c r="I129" s="12"/>
      <c r="J129" s="12"/>
      <c r="K129" s="12"/>
      <c r="L129" s="12"/>
    </row>
    <row r="130" spans="1:12" ht="15" customHeight="1" x14ac:dyDescent="0.25">
      <c r="A130" s="11" t="s">
        <v>5</v>
      </c>
      <c r="B130" s="8" t="s">
        <v>4</v>
      </c>
      <c r="C130" s="10">
        <f>SUM(C131+C132)</f>
        <v>14998</v>
      </c>
      <c r="D130" s="10">
        <f>SUM(D131+D132)</f>
        <v>5309</v>
      </c>
      <c r="E130" s="6">
        <f>SUM(E131+E132)</f>
        <v>15309</v>
      </c>
      <c r="F130" s="5"/>
      <c r="G130" s="5"/>
      <c r="H130" s="5"/>
      <c r="I130" s="5"/>
      <c r="J130" s="5"/>
      <c r="K130" s="5"/>
      <c r="L130" s="5"/>
    </row>
    <row r="131" spans="1:12" ht="15" customHeight="1" x14ac:dyDescent="0.25">
      <c r="A131" s="9" t="s">
        <v>3</v>
      </c>
      <c r="B131" s="8" t="s">
        <v>2</v>
      </c>
      <c r="C131" s="7">
        <v>9689</v>
      </c>
      <c r="D131" s="7"/>
      <c r="E131" s="6"/>
      <c r="F131" s="5"/>
      <c r="G131" s="5"/>
      <c r="H131" s="5"/>
      <c r="I131" s="5"/>
      <c r="J131" s="5"/>
      <c r="K131" s="5"/>
      <c r="L131" s="5"/>
    </row>
    <row r="132" spans="1:12" ht="15" customHeight="1" x14ac:dyDescent="0.25">
      <c r="A132" s="9" t="s">
        <v>1</v>
      </c>
      <c r="B132" s="8" t="s">
        <v>0</v>
      </c>
      <c r="C132" s="7">
        <v>5309</v>
      </c>
      <c r="D132" s="7">
        <v>5309</v>
      </c>
      <c r="E132" s="6">
        <v>15309</v>
      </c>
      <c r="F132" s="5"/>
      <c r="G132" s="5"/>
      <c r="H132" s="5"/>
      <c r="I132" s="5"/>
      <c r="J132" s="5"/>
      <c r="K132" s="5"/>
      <c r="L132" s="5"/>
    </row>
  </sheetData>
  <mergeCells count="1">
    <mergeCell ref="A1:E1"/>
  </mergeCells>
  <pageMargins left="0" right="0" top="0" bottom="0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020 10 - 2. rebalans</vt:lpstr>
      <vt:lpstr>'020 10 - 2. rebalans'!Print_Area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Žic</dc:creator>
  <cp:lastModifiedBy>Iva Žic</cp:lastModifiedBy>
  <dcterms:created xsi:type="dcterms:W3CDTF">2023-11-29T13:38:05Z</dcterms:created>
  <dcterms:modified xsi:type="dcterms:W3CDTF">2023-11-29T13:38:37Z</dcterms:modified>
</cp:coreProperties>
</file>